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55" windowHeight="7875" activeTab="1"/>
  </bookViews>
  <sheets>
    <sheet name="Aprobat" sheetId="1" r:id="rId1"/>
    <sheet name="Precizat" sheetId="2" r:id="rId2"/>
  </sheets>
  <definedNames/>
  <calcPr fullCalcOnLoad="1"/>
</workbook>
</file>

<file path=xl/sharedStrings.xml><?xml version="1.0" encoding="utf-8"?>
<sst xmlns="http://schemas.openxmlformats.org/spreadsheetml/2006/main" count="262" uniqueCount="93">
  <si>
    <t>Denumirea institutiei</t>
  </si>
  <si>
    <t>Numărul de unitaţi pe anul 2012</t>
  </si>
  <si>
    <t>Componenta de bază</t>
  </si>
  <si>
    <t>Mijloace speciale</t>
  </si>
  <si>
    <t>Universitatea Tehnică a Moldovei</t>
  </si>
  <si>
    <t>Institutul de Tehnică Agricolă “Mecagro”, de profil</t>
  </si>
  <si>
    <t xml:space="preserve">Statia de Piscicultura </t>
  </si>
  <si>
    <t>Total grupa 7.03</t>
  </si>
  <si>
    <t>Universitatea de Stat de Medicină şi Farmacie „N. Testemiţanu”, de profil</t>
  </si>
  <si>
    <t xml:space="preserve">Centru de instruire universitar, postuniversiar si perfectionare </t>
  </si>
  <si>
    <t xml:space="preserve">Agentia pentru Inovare si Transfer Tehnologic </t>
  </si>
  <si>
    <t>Centru Proiecte Internationale</t>
  </si>
  <si>
    <t>Universitatea de Stat din Moldova</t>
  </si>
  <si>
    <t>Învăţămînt A.Ş.M.</t>
  </si>
  <si>
    <t>06</t>
  </si>
  <si>
    <t>62</t>
  </si>
  <si>
    <t>inclusiv:</t>
  </si>
  <si>
    <t>Grupa principală</t>
  </si>
  <si>
    <t>Total grupa 7.01, 7.02</t>
  </si>
  <si>
    <t>07</t>
  </si>
  <si>
    <t>Liceul A.Ş.M.</t>
  </si>
  <si>
    <t xml:space="preserve">Total </t>
  </si>
  <si>
    <t>Total ştiinţă şi inovare</t>
  </si>
  <si>
    <t>Alte organizaţii şi secţii</t>
  </si>
  <si>
    <t xml:space="preserve"> Grupa 10</t>
  </si>
  <si>
    <t>Consiliul Suprem pentru Ştiinţă şi Dezvoltare Tehnologică al A.Ş.M.</t>
  </si>
  <si>
    <t>Muzeul Naţional de Etnografie şi Istorie Naturală cu filialele sale</t>
  </si>
  <si>
    <t>Total învăţămînt A.Ş.M.</t>
  </si>
  <si>
    <t>Şef Direcţie politică economică şi finanţe</t>
  </si>
  <si>
    <t>Vitalie BOIAN</t>
  </si>
  <si>
    <t>Centrul pentru finantarea Cercetarii Fundamentale si Aplicative</t>
  </si>
  <si>
    <t>Institutul de Matematică şi Informatică</t>
  </si>
  <si>
    <t>Institutul Naţional de Cercetări Economice al AŞM</t>
  </si>
  <si>
    <t>Institutul Societăţii Informaţionale</t>
  </si>
  <si>
    <t>Institutul de Fizică Aplicată</t>
  </si>
  <si>
    <t>Institutul de Geologie şi Seismologie</t>
  </si>
  <si>
    <t>Institutul de Energetică</t>
  </si>
  <si>
    <t>Institutul de Chimie</t>
  </si>
  <si>
    <t>Institutul de Genetică, Fiziologie şi Protecţie a Plantelor</t>
  </si>
  <si>
    <t>Institutul de Fiziologie şi Sanocreatologie</t>
  </si>
  <si>
    <t>Institutul de Zoologie</t>
  </si>
  <si>
    <t>Institutul de Microbiologie şi Biotehnologie</t>
  </si>
  <si>
    <t>Institutul de Ecologie şi Geografie</t>
  </si>
  <si>
    <t>Grădina Botanică (Institut)</t>
  </si>
  <si>
    <t>Institutul de Pedologie, Agrochimie şi Protecţie a solului „Nicolae Dimo”</t>
  </si>
  <si>
    <t>Institutului Stiintifico-Practic pentru Culturile de Cimp "Selectia"</t>
  </si>
  <si>
    <t>Institutul Ştiinţifico-Practic de Fitotehnie "Porumbeni"</t>
  </si>
  <si>
    <t>Institutul Ştiinţifico-Practic de Hoticultură şi Tehnologii Alementare</t>
  </si>
  <si>
    <t>Institutul Ştiinţifico-Practic de Biotehnologii în Zootehnie şi Medicină Veterinară</t>
  </si>
  <si>
    <t>Institutul Patrimoniului Cultural</t>
  </si>
  <si>
    <t>Institutul de Filologie</t>
  </si>
  <si>
    <t>Institutul de Cercetări Juridice şi Politice</t>
  </si>
  <si>
    <t>Institutul de Istorie</t>
  </si>
  <si>
    <t>Institutul de Ştiinţe ale Educaţiei</t>
  </si>
  <si>
    <t xml:space="preserve">Muzeul Naţional de  Istorie a Moldovei </t>
  </si>
  <si>
    <t xml:space="preserve">Instituţia Publică Consiliul Consultativ de Expertiza </t>
  </si>
  <si>
    <t xml:space="preserve">Sectiile de deservire a imobiilor ingineresti </t>
  </si>
  <si>
    <t>Sectiile de ştiinte</t>
  </si>
  <si>
    <t>Cheltuieli de personal (111, 112, 116)</t>
  </si>
  <si>
    <t>inclusiv :</t>
  </si>
  <si>
    <t>Fondul de salarizare  pentru schema de incadrare</t>
  </si>
  <si>
    <t>%</t>
  </si>
  <si>
    <t>Secţia inginereşti şi tehnologice</t>
  </si>
  <si>
    <t xml:space="preserve">Secţia de Ştiinţe naturale şi exacte </t>
  </si>
  <si>
    <t>Secţia  de  Ştiinţe Agricole</t>
  </si>
  <si>
    <t>Secţia  Ştiinţe Medicale</t>
  </si>
  <si>
    <t>Secţia de Ştiinţe sociale şi economice</t>
  </si>
  <si>
    <t>Secţia de Ştiinţe umanistice şi arte</t>
  </si>
  <si>
    <t xml:space="preserve">Bibleoteca Stiintifica a Institutului Naţional de Cercetări Economice </t>
  </si>
  <si>
    <t>Limitele de unităţi de personal pe anul 2015</t>
  </si>
  <si>
    <t>Bibleoteca Stiintifica Centrala A.Lupan (Institut)</t>
  </si>
  <si>
    <t>Centrul Naţional de Sănătate Publică</t>
  </si>
  <si>
    <t>Anexa nr.8</t>
  </si>
  <si>
    <t>limite de cheltuieli al fondului de salariu (mii lei)</t>
  </si>
  <si>
    <t>“”</t>
  </si>
  <si>
    <t>Institutul de Inginerie Electronică şi Nanotehnologii “D.Ghiţu”</t>
  </si>
  <si>
    <t xml:space="preserve">Limita numărului de unităţi  și fondul de salarizare pentru instituţiile şi organizaţiile </t>
  </si>
  <si>
    <t>din sfera ştiinţei şi inovării (componenta de bază şi mijloace speciale) pe anul 2015 (Precizat)</t>
  </si>
  <si>
    <t>din sfera ştiinţei şi inovării (componenta de bază şi mijloace speciale) pe anul 2015 (Aprobat)</t>
  </si>
  <si>
    <t>Institutul de Pedologie, Agrochimie şi Protecţie a Solului “Nicolae Dimo”</t>
  </si>
  <si>
    <t>Muzeul Naţional de Etnografie şi Istorie Naturală</t>
  </si>
  <si>
    <t>Bibleoteca Știintifică Centrală “A. Lupan” (Institut)</t>
  </si>
  <si>
    <t>Instituţia Publică Consiliul Consultativ de Expertiză</t>
  </si>
  <si>
    <t xml:space="preserve">Bibleoteca Știintifică a Institutului Naţional de Cercetări Economice </t>
  </si>
  <si>
    <t xml:space="preserve">Agenția pentru Inovare și Transfer Tehnologic </t>
  </si>
  <si>
    <t xml:space="preserve">Secțiile de deservire a imobiilor inginerești </t>
  </si>
  <si>
    <t>Centrul pentru finanțarea Cercetării Fundamentale și Aplicative</t>
  </si>
  <si>
    <t>Centru Proiecte Internaționale</t>
  </si>
  <si>
    <t>Secțiile de ştiinte</t>
  </si>
  <si>
    <t>Institutul de Cercetări pentru Culturile de Cîmp “Selecția”</t>
  </si>
  <si>
    <t>Institutul de Fitotehnie “Porumbeni”</t>
  </si>
  <si>
    <t>Bibleoteca Științifică Centrala “A. Lupan” (Institut)</t>
  </si>
  <si>
    <t>*cu excepția cheltuielilor de personal pentru proiectele din cadrul programelor de stat, teme și proiecte independente pentru tinerii savanți, teme și proiecte efectuate în baza programelor tehnico-științifice internaționale, teme și proiecte de transfer tehnologic, efectuate în bază de concurs, infrastructuri de inovare (2804,1 mii lei)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</si>
</sst>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L&quot;;\-#,##0&quot;L&quot;"/>
    <numFmt numFmtId="165" formatCode="#,##0&quot;L&quot;;[Red]\-#,##0&quot;L&quot;"/>
    <numFmt numFmtId="166" formatCode="#,##0.00&quot;L&quot;;\-#,##0.00&quot;L&quot;"/>
    <numFmt numFmtId="167" formatCode="#,##0.00&quot;L&quot;;[Red]\-#,##0.00&quot;L&quot;"/>
    <numFmt numFmtId="168" formatCode="_-* #,##0&quot;L&quot;_-;\-* #,##0&quot;L&quot;_-;_-* &quot;-&quot;&quot;L&quot;_-;_-@_-"/>
    <numFmt numFmtId="169" formatCode="_-* #,##0_L_-;\-* #,##0_L_-;_-* &quot;-&quot;_L_-;_-@_-"/>
    <numFmt numFmtId="170" formatCode="_-* #,##0.00&quot;L&quot;_-;\-* #,##0.00&quot;L&quot;_-;_-* &quot;-&quot;??&quot;L&quot;_-;_-@_-"/>
    <numFmt numFmtId="171" formatCode="_-* #,##0.00_L_-;\-* #,##0.00_L_-;_-* &quot;-&quot;??_L_-;_-@_-"/>
    <numFmt numFmtId="172" formatCode="0.0"/>
  </numFmts>
  <fonts count="48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8"/>
      <name val="Baskerville Old Face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9" fillId="33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" fillId="33" borderId="11" xfId="0" applyFont="1" applyFill="1" applyBorder="1" applyAlignment="1">
      <alignment vertical="top" wrapText="1"/>
    </xf>
    <xf numFmtId="49" fontId="2" fillId="0" borderId="11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0" fontId="3" fillId="33" borderId="11" xfId="52" applyFont="1" applyFill="1" applyBorder="1" applyAlignment="1">
      <alignment vertical="top" wrapText="1"/>
      <protection/>
    </xf>
    <xf numFmtId="0" fontId="4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49" fontId="3" fillId="0" borderId="11" xfId="52" applyNumberFormat="1" applyFont="1" applyFill="1" applyBorder="1" applyAlignment="1">
      <alignment vertical="top" wrapText="1"/>
      <protection/>
    </xf>
    <xf numFmtId="49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1" fillId="0" borderId="11" xfId="52" applyFont="1" applyFill="1" applyBorder="1" applyAlignment="1">
      <alignment vertical="top" wrapText="1"/>
      <protection/>
    </xf>
    <xf numFmtId="49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2" fontId="4" fillId="0" borderId="11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4" fillId="0" borderId="0" xfId="0" applyFont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showZeros="0" zoomScalePageLayoutView="0" workbookViewId="0" topLeftCell="A1">
      <selection activeCell="G20" sqref="G20"/>
    </sheetView>
  </sheetViews>
  <sheetFormatPr defaultColWidth="7.8515625" defaultRowHeight="14.25" customHeight="1"/>
  <cols>
    <col min="1" max="1" width="55.28125" style="1" customWidth="1"/>
    <col min="2" max="2" width="7.421875" style="1" hidden="1" customWidth="1"/>
    <col min="3" max="3" width="7.7109375" style="1" hidden="1" customWidth="1"/>
    <col min="4" max="4" width="7.7109375" style="1" customWidth="1"/>
    <col min="5" max="5" width="12.8515625" style="1" customWidth="1"/>
    <col min="6" max="7" width="15.00390625" style="1" customWidth="1"/>
    <col min="8" max="8" width="16.8515625" style="1" customWidth="1"/>
    <col min="9" max="9" width="7.8515625" style="1" hidden="1" customWidth="1"/>
    <col min="10" max="16384" width="7.8515625" style="1" customWidth="1"/>
  </cols>
  <sheetData>
    <row r="1" ht="14.25" customHeight="1">
      <c r="H1" s="52" t="s">
        <v>72</v>
      </c>
    </row>
    <row r="2" spans="1:8" ht="19.5" customHeight="1">
      <c r="A2" s="64" t="s">
        <v>76</v>
      </c>
      <c r="B2" s="64"/>
      <c r="C2" s="64"/>
      <c r="D2" s="64"/>
      <c r="E2" s="64"/>
      <c r="F2" s="64"/>
      <c r="G2" s="64"/>
      <c r="H2" s="64"/>
    </row>
    <row r="3" spans="1:8" ht="15.75" customHeight="1">
      <c r="A3" s="64" t="s">
        <v>78</v>
      </c>
      <c r="B3" s="64"/>
      <c r="C3" s="64"/>
      <c r="D3" s="64"/>
      <c r="E3" s="64"/>
      <c r="F3" s="64"/>
      <c r="G3" s="64"/>
      <c r="H3" s="64"/>
    </row>
    <row r="4" spans="1:9" ht="15.75" customHeight="1" hidden="1">
      <c r="A4" s="64"/>
      <c r="B4" s="64"/>
      <c r="C4" s="64"/>
      <c r="D4" s="64"/>
      <c r="E4" s="64"/>
      <c r="F4" s="64"/>
      <c r="G4" s="64"/>
      <c r="H4" s="64"/>
      <c r="I4" s="8"/>
    </row>
    <row r="5" spans="8:9" ht="9.75" customHeight="1" hidden="1" thickBot="1">
      <c r="H5" s="7"/>
      <c r="I5" s="8"/>
    </row>
    <row r="6" spans="1:9" ht="18" customHeight="1" hidden="1" thickBot="1">
      <c r="A6" s="65" t="s">
        <v>0</v>
      </c>
      <c r="B6" s="10"/>
      <c r="C6" s="10"/>
      <c r="D6" s="67" t="s">
        <v>17</v>
      </c>
      <c r="E6" s="69" t="s">
        <v>2</v>
      </c>
      <c r="F6" s="49"/>
      <c r="G6" s="71" t="s">
        <v>58</v>
      </c>
      <c r="H6" s="11" t="s">
        <v>59</v>
      </c>
      <c r="I6" s="8"/>
    </row>
    <row r="7" spans="1:9" ht="13.5" customHeight="1" hidden="1">
      <c r="A7" s="66"/>
      <c r="B7" s="2" t="s">
        <v>1</v>
      </c>
      <c r="C7" s="2"/>
      <c r="D7" s="68"/>
      <c r="E7" s="70"/>
      <c r="F7" s="50"/>
      <c r="G7" s="72"/>
      <c r="H7" s="74" t="s">
        <v>60</v>
      </c>
      <c r="I7" s="58" t="s">
        <v>61</v>
      </c>
    </row>
    <row r="8" spans="1:9" ht="10.5" customHeight="1" hidden="1">
      <c r="A8" s="66"/>
      <c r="B8" s="3"/>
      <c r="C8" s="3"/>
      <c r="D8" s="68"/>
      <c r="E8" s="70"/>
      <c r="F8" s="50"/>
      <c r="G8" s="72"/>
      <c r="H8" s="75"/>
      <c r="I8" s="58"/>
    </row>
    <row r="9" spans="1:9" ht="45.75" customHeight="1" hidden="1" thickBot="1">
      <c r="A9" s="66"/>
      <c r="B9" s="3"/>
      <c r="C9" s="3"/>
      <c r="D9" s="68"/>
      <c r="E9" s="70"/>
      <c r="F9" s="50"/>
      <c r="G9" s="73"/>
      <c r="H9" s="76"/>
      <c r="I9" s="58"/>
    </row>
    <row r="10" spans="1:9" ht="17.25" customHeight="1">
      <c r="A10" s="59" t="s">
        <v>0</v>
      </c>
      <c r="B10" s="17" t="s">
        <v>1</v>
      </c>
      <c r="C10" s="17"/>
      <c r="D10" s="60" t="s">
        <v>17</v>
      </c>
      <c r="E10" s="60" t="s">
        <v>16</v>
      </c>
      <c r="F10" s="60"/>
      <c r="G10" s="60"/>
      <c r="H10" s="61" t="s">
        <v>69</v>
      </c>
      <c r="I10" s="12"/>
    </row>
    <row r="11" spans="1:9" ht="9.75" customHeight="1">
      <c r="A11" s="59"/>
      <c r="B11" s="17"/>
      <c r="C11" s="17"/>
      <c r="D11" s="60"/>
      <c r="E11" s="60" t="s">
        <v>2</v>
      </c>
      <c r="F11" s="62" t="s">
        <v>73</v>
      </c>
      <c r="G11" s="60" t="s">
        <v>3</v>
      </c>
      <c r="H11" s="61"/>
      <c r="I11" s="12"/>
    </row>
    <row r="12" spans="1:9" ht="53.25" customHeight="1" thickBot="1">
      <c r="A12" s="59"/>
      <c r="B12" s="17"/>
      <c r="C12" s="17"/>
      <c r="D12" s="60"/>
      <c r="E12" s="60"/>
      <c r="F12" s="63"/>
      <c r="G12" s="60"/>
      <c r="H12" s="61"/>
      <c r="I12" s="12"/>
    </row>
    <row r="13" spans="1:10" ht="18" customHeight="1" thickBot="1">
      <c r="A13" s="16" t="s">
        <v>21</v>
      </c>
      <c r="B13" s="17"/>
      <c r="C13" s="17"/>
      <c r="D13" s="17"/>
      <c r="E13" s="15">
        <f>E14+E70</f>
        <v>3379.5</v>
      </c>
      <c r="F13" s="15">
        <f>F14+F70</f>
        <v>213162.7</v>
      </c>
      <c r="G13" s="15">
        <f>G14+G70</f>
        <v>192.5</v>
      </c>
      <c r="H13" s="15">
        <f>H14+H70</f>
        <v>3572</v>
      </c>
      <c r="I13" s="13">
        <v>1.265</v>
      </c>
      <c r="J13" s="53" t="s">
        <v>74</v>
      </c>
    </row>
    <row r="14" spans="1:9" ht="16.5" customHeight="1" thickBot="1">
      <c r="A14" s="18" t="s">
        <v>22</v>
      </c>
      <c r="B14" s="19">
        <f>SUM(B18:B52)</f>
        <v>973.6</v>
      </c>
      <c r="C14" s="19">
        <f>SUM(C18:C52)</f>
        <v>2134.4</v>
      </c>
      <c r="D14" s="19"/>
      <c r="E14" s="19">
        <f>E16+E22+E32+E40+E42+E57+E67+E46</f>
        <v>3321.5</v>
      </c>
      <c r="F14" s="20">
        <f>F19+F20+F21+F23+F24+F25+F26+F27+F28+F29+F30+F31+F33+F35+F36+F37+F38+F41+F43+F44+F45+F47+F48+F49+F50+F51+F52+F58+F60+F61+F62+F63+F64+F65+F66+F68</f>
        <v>209395.30000000002</v>
      </c>
      <c r="G14" s="19">
        <f>G16+G22+G32+G40+G42+G57+G67+G46</f>
        <v>192.5</v>
      </c>
      <c r="H14" s="19">
        <f>H16+H22+H32+H40+H42+H57+H67+H46</f>
        <v>3514</v>
      </c>
      <c r="I14" s="13">
        <v>1.265</v>
      </c>
    </row>
    <row r="15" spans="1:9" ht="18" customHeight="1" hidden="1" thickBot="1">
      <c r="A15" s="18" t="s">
        <v>18</v>
      </c>
      <c r="B15" s="19"/>
      <c r="C15" s="19"/>
      <c r="D15" s="19"/>
      <c r="E15" s="19">
        <f>SUM(E18:E52)</f>
        <v>5768</v>
      </c>
      <c r="F15" s="19"/>
      <c r="G15" s="19"/>
      <c r="H15" s="20"/>
      <c r="I15" s="13">
        <v>1.265</v>
      </c>
    </row>
    <row r="16" spans="1:9" ht="18" customHeight="1" hidden="1" thickBot="1">
      <c r="A16" s="21" t="s">
        <v>62</v>
      </c>
      <c r="B16" s="19"/>
      <c r="C16" s="19"/>
      <c r="D16" s="19"/>
      <c r="E16" s="19">
        <f>E19+E20+E21</f>
        <v>285</v>
      </c>
      <c r="F16" s="19"/>
      <c r="G16" s="19">
        <f>G19+G20+G21</f>
        <v>20.5</v>
      </c>
      <c r="H16" s="19">
        <f>H19+H20+H21</f>
        <v>305.5</v>
      </c>
      <c r="I16" s="13">
        <v>1.265</v>
      </c>
    </row>
    <row r="17" spans="1:9" ht="18" customHeight="1" hidden="1" thickBot="1">
      <c r="A17" s="21"/>
      <c r="B17" s="19"/>
      <c r="C17" s="19"/>
      <c r="D17" s="19"/>
      <c r="E17" s="19"/>
      <c r="F17" s="19"/>
      <c r="G17" s="19"/>
      <c r="H17" s="20"/>
      <c r="I17" s="13"/>
    </row>
    <row r="18" spans="1:9" ht="17.25" customHeight="1" hidden="1">
      <c r="A18" s="22" t="s">
        <v>33</v>
      </c>
      <c r="B18" s="4"/>
      <c r="C18" s="4"/>
      <c r="D18" s="23" t="s">
        <v>19</v>
      </c>
      <c r="E18" s="5">
        <f>B18+C18</f>
        <v>0</v>
      </c>
      <c r="F18" s="5"/>
      <c r="G18" s="5"/>
      <c r="H18" s="24" t="e">
        <f>G18-#REF!-#REF!</f>
        <v>#REF!</v>
      </c>
      <c r="I18" s="13">
        <v>1.265</v>
      </c>
    </row>
    <row r="19" spans="1:9" ht="17.25" customHeight="1" thickBot="1">
      <c r="A19" s="22" t="s">
        <v>75</v>
      </c>
      <c r="B19" s="4">
        <v>38.5</v>
      </c>
      <c r="C19" s="4">
        <v>113.5</v>
      </c>
      <c r="D19" s="23" t="s">
        <v>19</v>
      </c>
      <c r="E19" s="6">
        <v>151</v>
      </c>
      <c r="F19" s="6">
        <v>8955.4</v>
      </c>
      <c r="G19" s="6">
        <v>20.5</v>
      </c>
      <c r="H19" s="25">
        <f>E19+G19</f>
        <v>171.5</v>
      </c>
      <c r="I19" s="13">
        <v>1.265</v>
      </c>
    </row>
    <row r="20" spans="1:9" ht="17.25" customHeight="1" thickBot="1">
      <c r="A20" s="22" t="s">
        <v>35</v>
      </c>
      <c r="B20" s="4">
        <v>14</v>
      </c>
      <c r="C20" s="4">
        <v>74.5</v>
      </c>
      <c r="D20" s="23" t="s">
        <v>19</v>
      </c>
      <c r="E20" s="6">
        <v>75.5</v>
      </c>
      <c r="F20" s="6">
        <v>4723.4</v>
      </c>
      <c r="G20" s="6"/>
      <c r="H20" s="25">
        <f>E20+G20</f>
        <v>75.5</v>
      </c>
      <c r="I20" s="13">
        <v>1.265</v>
      </c>
    </row>
    <row r="21" spans="1:9" ht="17.25" customHeight="1" thickBot="1">
      <c r="A21" s="22" t="s">
        <v>36</v>
      </c>
      <c r="B21" s="4">
        <v>19.25</v>
      </c>
      <c r="C21" s="4">
        <v>44.75</v>
      </c>
      <c r="D21" s="23" t="s">
        <v>19</v>
      </c>
      <c r="E21" s="6">
        <v>58.5</v>
      </c>
      <c r="F21" s="6">
        <v>3506.6</v>
      </c>
      <c r="G21" s="6"/>
      <c r="H21" s="25">
        <f>E21+G21</f>
        <v>58.5</v>
      </c>
      <c r="I21" s="13">
        <v>1.265</v>
      </c>
    </row>
    <row r="22" spans="1:9" ht="17.25" customHeight="1" hidden="1" thickBot="1">
      <c r="A22" s="26" t="s">
        <v>63</v>
      </c>
      <c r="B22" s="4"/>
      <c r="C22" s="4"/>
      <c r="D22" s="23"/>
      <c r="E22" s="27">
        <f>SUM(E23:E31)</f>
        <v>1419</v>
      </c>
      <c r="F22" s="27"/>
      <c r="G22" s="27">
        <f>SUM(G23:G31)</f>
        <v>12.5</v>
      </c>
      <c r="H22" s="27">
        <f>SUM(H23:H31)</f>
        <v>1431.5</v>
      </c>
      <c r="I22" s="13">
        <v>1.265</v>
      </c>
    </row>
    <row r="23" spans="1:9" ht="17.25" customHeight="1" thickBot="1">
      <c r="A23" s="22" t="s">
        <v>31</v>
      </c>
      <c r="B23" s="4">
        <v>32.8</v>
      </c>
      <c r="C23" s="4">
        <v>50.2</v>
      </c>
      <c r="D23" s="23" t="s">
        <v>19</v>
      </c>
      <c r="E23" s="5">
        <v>79</v>
      </c>
      <c r="F23" s="5">
        <v>4921.6</v>
      </c>
      <c r="G23" s="5"/>
      <c r="H23" s="44">
        <f>E23+G23</f>
        <v>79</v>
      </c>
      <c r="I23" s="13">
        <v>1.265</v>
      </c>
    </row>
    <row r="24" spans="1:9" ht="17.25" customHeight="1" thickBot="1">
      <c r="A24" s="22" t="s">
        <v>34</v>
      </c>
      <c r="B24" s="4">
        <v>39.25</v>
      </c>
      <c r="C24" s="4">
        <v>181.75</v>
      </c>
      <c r="D24" s="23" t="s">
        <v>19</v>
      </c>
      <c r="E24" s="6">
        <v>213</v>
      </c>
      <c r="F24" s="6">
        <v>15950.3</v>
      </c>
      <c r="G24" s="6"/>
      <c r="H24" s="44">
        <f aca="true" t="shared" si="0" ref="H24:H31">E24+G24</f>
        <v>213</v>
      </c>
      <c r="I24" s="13">
        <v>1.265</v>
      </c>
    </row>
    <row r="25" spans="1:9" ht="17.25" customHeight="1" thickBot="1">
      <c r="A25" s="22" t="s">
        <v>37</v>
      </c>
      <c r="B25" s="4">
        <v>49.5</v>
      </c>
      <c r="C25" s="4">
        <v>110.5</v>
      </c>
      <c r="D25" s="23" t="s">
        <v>19</v>
      </c>
      <c r="E25" s="6">
        <v>150</v>
      </c>
      <c r="F25" s="6">
        <v>8822.2</v>
      </c>
      <c r="G25" s="6">
        <v>11.5</v>
      </c>
      <c r="H25" s="24">
        <f t="shared" si="0"/>
        <v>161.5</v>
      </c>
      <c r="I25" s="13">
        <v>1.265</v>
      </c>
    </row>
    <row r="26" spans="1:9" ht="17.25" customHeight="1" thickBot="1">
      <c r="A26" s="22" t="s">
        <v>38</v>
      </c>
      <c r="B26" s="4">
        <v>136.8</v>
      </c>
      <c r="C26" s="4">
        <v>167.2</v>
      </c>
      <c r="D26" s="23" t="s">
        <v>19</v>
      </c>
      <c r="E26" s="6">
        <v>397.5</v>
      </c>
      <c r="F26" s="6">
        <v>20623.6</v>
      </c>
      <c r="G26" s="6"/>
      <c r="H26" s="24">
        <f t="shared" si="0"/>
        <v>397.5</v>
      </c>
      <c r="I26" s="13">
        <v>1.265</v>
      </c>
    </row>
    <row r="27" spans="1:9" ht="17.25" customHeight="1" thickBot="1">
      <c r="A27" s="22" t="s">
        <v>39</v>
      </c>
      <c r="B27" s="4">
        <v>59</v>
      </c>
      <c r="C27" s="4">
        <v>30</v>
      </c>
      <c r="D27" s="23" t="s">
        <v>19</v>
      </c>
      <c r="E27" s="6">
        <v>85</v>
      </c>
      <c r="F27" s="6">
        <v>5662.6</v>
      </c>
      <c r="G27" s="6"/>
      <c r="H27" s="44">
        <f t="shared" si="0"/>
        <v>85</v>
      </c>
      <c r="I27" s="13">
        <v>1.265</v>
      </c>
    </row>
    <row r="28" spans="1:9" ht="17.25" customHeight="1" thickBot="1">
      <c r="A28" s="22" t="s">
        <v>40</v>
      </c>
      <c r="B28" s="4">
        <v>58</v>
      </c>
      <c r="C28" s="4">
        <v>84</v>
      </c>
      <c r="D28" s="23" t="s">
        <v>19</v>
      </c>
      <c r="E28" s="6">
        <v>136</v>
      </c>
      <c r="F28" s="6">
        <v>9748.7</v>
      </c>
      <c r="G28" s="6"/>
      <c r="H28" s="44">
        <f t="shared" si="0"/>
        <v>136</v>
      </c>
      <c r="I28" s="13">
        <v>1.265</v>
      </c>
    </row>
    <row r="29" spans="1:9" ht="17.25" customHeight="1" thickBot="1">
      <c r="A29" s="22" t="s">
        <v>41</v>
      </c>
      <c r="B29" s="4">
        <v>33</v>
      </c>
      <c r="C29" s="4">
        <v>63</v>
      </c>
      <c r="D29" s="23" t="s">
        <v>19</v>
      </c>
      <c r="E29" s="6">
        <v>83.5</v>
      </c>
      <c r="F29" s="6">
        <v>5514.4</v>
      </c>
      <c r="G29" s="6"/>
      <c r="H29" s="24">
        <f t="shared" si="0"/>
        <v>83.5</v>
      </c>
      <c r="I29" s="13">
        <v>1.265</v>
      </c>
    </row>
    <row r="30" spans="1:9" ht="17.25" customHeight="1" thickBot="1">
      <c r="A30" s="22" t="s">
        <v>42</v>
      </c>
      <c r="B30" s="4">
        <v>55</v>
      </c>
      <c r="C30" s="4">
        <v>103</v>
      </c>
      <c r="D30" s="23" t="s">
        <v>19</v>
      </c>
      <c r="E30" s="6">
        <v>143</v>
      </c>
      <c r="F30" s="6">
        <v>8742.3</v>
      </c>
      <c r="G30" s="6"/>
      <c r="H30" s="44">
        <f t="shared" si="0"/>
        <v>143</v>
      </c>
      <c r="I30" s="13">
        <v>1.265</v>
      </c>
    </row>
    <row r="31" spans="1:9" ht="17.25" customHeight="1" thickBot="1">
      <c r="A31" s="22" t="s">
        <v>43</v>
      </c>
      <c r="B31" s="4">
        <v>50</v>
      </c>
      <c r="C31" s="4">
        <v>96</v>
      </c>
      <c r="D31" s="23" t="s">
        <v>19</v>
      </c>
      <c r="E31" s="6">
        <v>132</v>
      </c>
      <c r="F31" s="6">
        <v>8656.9</v>
      </c>
      <c r="G31" s="6">
        <v>1</v>
      </c>
      <c r="H31" s="44">
        <f t="shared" si="0"/>
        <v>133</v>
      </c>
      <c r="I31" s="13">
        <v>1.265</v>
      </c>
    </row>
    <row r="32" spans="1:9" ht="17.25" customHeight="1" hidden="1" thickBot="1">
      <c r="A32" s="26" t="s">
        <v>64</v>
      </c>
      <c r="B32" s="28"/>
      <c r="C32" s="4"/>
      <c r="D32" s="23"/>
      <c r="E32" s="27">
        <f>SUM(E33:E38)</f>
        <v>603.75</v>
      </c>
      <c r="F32" s="27"/>
      <c r="G32" s="27">
        <f>SUM(G33:G38)</f>
        <v>126</v>
      </c>
      <c r="H32" s="27">
        <f>SUM(H33:H38)</f>
        <v>729.75</v>
      </c>
      <c r="I32" s="13">
        <v>1.265</v>
      </c>
    </row>
    <row r="33" spans="1:9" ht="30.75" customHeight="1" thickBot="1">
      <c r="A33" s="22" t="s">
        <v>44</v>
      </c>
      <c r="B33" s="4"/>
      <c r="C33" s="4">
        <v>77</v>
      </c>
      <c r="D33" s="46" t="s">
        <v>19</v>
      </c>
      <c r="E33" s="47">
        <v>70</v>
      </c>
      <c r="F33" s="47">
        <v>4097.9</v>
      </c>
      <c r="G33" s="47">
        <v>15</v>
      </c>
      <c r="H33" s="48">
        <f aca="true" t="shared" si="1" ref="H33:H38">E33+G33</f>
        <v>85</v>
      </c>
      <c r="I33" s="13">
        <v>1.265</v>
      </c>
    </row>
    <row r="34" spans="1:9" ht="17.25" customHeight="1" hidden="1">
      <c r="A34" s="22" t="s">
        <v>5</v>
      </c>
      <c r="B34" s="4"/>
      <c r="C34" s="4"/>
      <c r="D34" s="23" t="s">
        <v>19</v>
      </c>
      <c r="E34" s="6">
        <f>B34+C34</f>
        <v>0</v>
      </c>
      <c r="F34" s="6"/>
      <c r="G34" s="6"/>
      <c r="H34" s="25">
        <f t="shared" si="1"/>
        <v>0</v>
      </c>
      <c r="I34" s="13">
        <v>1.265</v>
      </c>
    </row>
    <row r="35" spans="1:9" ht="17.25" customHeight="1" thickBot="1">
      <c r="A35" s="22" t="s">
        <v>45</v>
      </c>
      <c r="B35" s="4"/>
      <c r="C35" s="29">
        <v>113.25</v>
      </c>
      <c r="D35" s="23" t="s">
        <v>19</v>
      </c>
      <c r="E35" s="6">
        <v>105.25</v>
      </c>
      <c r="F35" s="25">
        <v>6019</v>
      </c>
      <c r="G35" s="6">
        <v>96</v>
      </c>
      <c r="H35" s="25">
        <f t="shared" si="1"/>
        <v>201.25</v>
      </c>
      <c r="I35" s="13">
        <v>1.265</v>
      </c>
    </row>
    <row r="36" spans="1:9" ht="17.25" customHeight="1" thickBot="1">
      <c r="A36" s="22" t="s">
        <v>46</v>
      </c>
      <c r="B36" s="4"/>
      <c r="C36" s="4">
        <v>110</v>
      </c>
      <c r="D36" s="23" t="s">
        <v>19</v>
      </c>
      <c r="E36" s="6">
        <v>100</v>
      </c>
      <c r="F36" s="6">
        <v>5358.9</v>
      </c>
      <c r="G36" s="6">
        <v>15</v>
      </c>
      <c r="H36" s="45">
        <f t="shared" si="1"/>
        <v>115</v>
      </c>
      <c r="I36" s="13">
        <v>1.265</v>
      </c>
    </row>
    <row r="37" spans="1:9" ht="19.5" customHeight="1" thickBot="1">
      <c r="A37" s="22" t="s">
        <v>47</v>
      </c>
      <c r="B37" s="4"/>
      <c r="C37" s="30">
        <v>289</v>
      </c>
      <c r="D37" s="23" t="s">
        <v>19</v>
      </c>
      <c r="E37" s="6">
        <v>262.5</v>
      </c>
      <c r="F37" s="6">
        <v>14084.9</v>
      </c>
      <c r="G37" s="6"/>
      <c r="H37" s="25">
        <f t="shared" si="1"/>
        <v>262.5</v>
      </c>
      <c r="I37" s="13">
        <v>1.265</v>
      </c>
    </row>
    <row r="38" spans="1:9" ht="30.75" customHeight="1" thickBot="1">
      <c r="A38" s="22" t="s">
        <v>48</v>
      </c>
      <c r="B38" s="4"/>
      <c r="C38" s="4">
        <v>73</v>
      </c>
      <c r="D38" s="46" t="s">
        <v>19</v>
      </c>
      <c r="E38" s="47">
        <v>66</v>
      </c>
      <c r="F38" s="51">
        <v>4143</v>
      </c>
      <c r="G38" s="47"/>
      <c r="H38" s="48">
        <f t="shared" si="1"/>
        <v>66</v>
      </c>
      <c r="I38" s="13">
        <v>1.265</v>
      </c>
    </row>
    <row r="39" spans="1:9" ht="17.25" customHeight="1" hidden="1">
      <c r="A39" s="22" t="s">
        <v>6</v>
      </c>
      <c r="B39" s="4"/>
      <c r="C39" s="4"/>
      <c r="D39" s="23" t="s">
        <v>19</v>
      </c>
      <c r="E39" s="6">
        <f>B39+C39</f>
        <v>0</v>
      </c>
      <c r="F39" s="6"/>
      <c r="G39" s="6"/>
      <c r="H39" s="25"/>
      <c r="I39" s="13">
        <v>1.265</v>
      </c>
    </row>
    <row r="40" spans="1:9" ht="17.25" customHeight="1" hidden="1" thickBot="1">
      <c r="A40" s="26" t="s">
        <v>65</v>
      </c>
      <c r="B40" s="4"/>
      <c r="C40" s="4"/>
      <c r="D40" s="23"/>
      <c r="E40" s="27">
        <f>SUM(E41:E41)</f>
        <v>105</v>
      </c>
      <c r="F40" s="27"/>
      <c r="G40" s="27">
        <f>SUM(G41:G41)</f>
        <v>0</v>
      </c>
      <c r="H40" s="27">
        <f>SUM(H41:H41)</f>
        <v>105</v>
      </c>
      <c r="I40" s="13">
        <v>1.265</v>
      </c>
    </row>
    <row r="41" spans="1:9" ht="17.25" customHeight="1" thickBot="1">
      <c r="A41" s="22" t="s">
        <v>71</v>
      </c>
      <c r="B41" s="4"/>
      <c r="C41" s="4">
        <v>110</v>
      </c>
      <c r="D41" s="23" t="s">
        <v>19</v>
      </c>
      <c r="E41" s="6">
        <v>105</v>
      </c>
      <c r="F41" s="6">
        <v>6001.5</v>
      </c>
      <c r="G41" s="6"/>
      <c r="H41" s="45">
        <v>105</v>
      </c>
      <c r="I41" s="13">
        <v>1.265</v>
      </c>
    </row>
    <row r="42" spans="1:9" ht="17.25" customHeight="1" hidden="1" thickBot="1">
      <c r="A42" s="26" t="s">
        <v>66</v>
      </c>
      <c r="B42" s="4"/>
      <c r="C42" s="4"/>
      <c r="D42" s="23"/>
      <c r="E42" s="27">
        <f>SUM(E43:E45)</f>
        <v>253.25</v>
      </c>
      <c r="F42" s="27"/>
      <c r="G42" s="27">
        <f>SUM(G43:G45)</f>
        <v>0</v>
      </c>
      <c r="H42" s="27">
        <f>SUM(H43:H45)</f>
        <v>253.25</v>
      </c>
      <c r="I42" s="13">
        <v>1.265</v>
      </c>
    </row>
    <row r="43" spans="1:9" ht="17.25" customHeight="1" thickBot="1">
      <c r="A43" s="22" t="s">
        <v>53</v>
      </c>
      <c r="B43" s="4"/>
      <c r="C43" s="4">
        <v>62</v>
      </c>
      <c r="D43" s="23" t="s">
        <v>19</v>
      </c>
      <c r="E43" s="6">
        <v>56</v>
      </c>
      <c r="F43" s="25">
        <v>3002</v>
      </c>
      <c r="G43" s="6"/>
      <c r="H43" s="45">
        <f>E43+G43</f>
        <v>56</v>
      </c>
      <c r="I43" s="13">
        <v>1.265</v>
      </c>
    </row>
    <row r="44" spans="1:9" ht="17.25" customHeight="1" thickBot="1">
      <c r="A44" s="22" t="s">
        <v>51</v>
      </c>
      <c r="B44" s="4">
        <v>54.5</v>
      </c>
      <c r="C44" s="4">
        <v>11</v>
      </c>
      <c r="D44" s="23" t="s">
        <v>19</v>
      </c>
      <c r="E44" s="6">
        <v>70</v>
      </c>
      <c r="F44" s="6">
        <v>6333.9</v>
      </c>
      <c r="G44" s="6"/>
      <c r="H44" s="45">
        <f>E44+G44</f>
        <v>70</v>
      </c>
      <c r="I44" s="13">
        <v>1.265</v>
      </c>
    </row>
    <row r="45" spans="1:9" ht="17.25" customHeight="1" thickBot="1">
      <c r="A45" s="22" t="s">
        <v>32</v>
      </c>
      <c r="B45" s="4">
        <v>25</v>
      </c>
      <c r="C45" s="4">
        <v>98.25</v>
      </c>
      <c r="D45" s="23" t="s">
        <v>19</v>
      </c>
      <c r="E45" s="5">
        <v>127.25</v>
      </c>
      <c r="F45" s="5">
        <v>9371.2</v>
      </c>
      <c r="G45" s="5"/>
      <c r="H45" s="25">
        <f>E45+G45</f>
        <v>127.25</v>
      </c>
      <c r="I45" s="13">
        <v>1.265</v>
      </c>
    </row>
    <row r="46" spans="1:9" ht="17.25" customHeight="1" hidden="1" thickBot="1">
      <c r="A46" s="26" t="s">
        <v>67</v>
      </c>
      <c r="B46" s="4"/>
      <c r="C46" s="4"/>
      <c r="D46" s="23"/>
      <c r="E46" s="27">
        <f>SUM(E47:E52)</f>
        <v>360.5</v>
      </c>
      <c r="F46" s="27"/>
      <c r="G46" s="27">
        <f>SUM(G47:G52)</f>
        <v>4.5</v>
      </c>
      <c r="H46" s="27">
        <f>SUM(H47:H52)</f>
        <v>365</v>
      </c>
      <c r="I46" s="14">
        <f>SUM(I47:I52)</f>
        <v>7.589999999999999</v>
      </c>
    </row>
    <row r="47" spans="1:9" ht="17.25" customHeight="1" thickBot="1">
      <c r="A47" s="22" t="s">
        <v>70</v>
      </c>
      <c r="B47" s="4">
        <v>35</v>
      </c>
      <c r="C47" s="4"/>
      <c r="D47" s="23" t="s">
        <v>19</v>
      </c>
      <c r="E47" s="5">
        <v>45</v>
      </c>
      <c r="F47" s="5">
        <v>3703.1</v>
      </c>
      <c r="G47" s="5"/>
      <c r="H47" s="44">
        <f aca="true" t="shared" si="2" ref="H47:H52">E47+G47</f>
        <v>45</v>
      </c>
      <c r="I47" s="13">
        <v>1.265</v>
      </c>
    </row>
    <row r="48" spans="1:9" ht="17.25" customHeight="1" thickBot="1">
      <c r="A48" s="22" t="s">
        <v>49</v>
      </c>
      <c r="B48" s="4">
        <v>131</v>
      </c>
      <c r="C48" s="4"/>
      <c r="D48" s="23" t="s">
        <v>19</v>
      </c>
      <c r="E48" s="6">
        <v>125</v>
      </c>
      <c r="F48" s="6">
        <v>8162.4</v>
      </c>
      <c r="G48" s="6"/>
      <c r="H48" s="44">
        <f t="shared" si="2"/>
        <v>125</v>
      </c>
      <c r="I48" s="13">
        <v>1.265</v>
      </c>
    </row>
    <row r="49" spans="1:9" ht="17.25" customHeight="1" thickBot="1">
      <c r="A49" s="22" t="s">
        <v>50</v>
      </c>
      <c r="B49" s="4">
        <v>72.5</v>
      </c>
      <c r="C49" s="4">
        <v>13.5</v>
      </c>
      <c r="D49" s="23" t="s">
        <v>19</v>
      </c>
      <c r="E49" s="6">
        <v>83</v>
      </c>
      <c r="F49" s="6">
        <v>7051.4</v>
      </c>
      <c r="G49" s="6">
        <v>4.5</v>
      </c>
      <c r="H49" s="24">
        <f t="shared" si="2"/>
        <v>87.5</v>
      </c>
      <c r="I49" s="13">
        <v>1.265</v>
      </c>
    </row>
    <row r="50" spans="1:9" ht="17.25" customHeight="1" thickBot="1">
      <c r="A50" s="22" t="s">
        <v>52</v>
      </c>
      <c r="B50" s="4">
        <v>70.5</v>
      </c>
      <c r="C50" s="4"/>
      <c r="D50" s="23" t="s">
        <v>19</v>
      </c>
      <c r="E50" s="6">
        <v>53.5</v>
      </c>
      <c r="F50" s="6">
        <v>5359.7</v>
      </c>
      <c r="G50" s="6"/>
      <c r="H50" s="24">
        <f t="shared" si="2"/>
        <v>53.5</v>
      </c>
      <c r="I50" s="13">
        <v>1.265</v>
      </c>
    </row>
    <row r="51" spans="1:9" ht="17.25" customHeight="1" thickBot="1">
      <c r="A51" s="22" t="s">
        <v>54</v>
      </c>
      <c r="B51" s="4"/>
      <c r="C51" s="4">
        <v>33</v>
      </c>
      <c r="D51" s="23" t="s">
        <v>19</v>
      </c>
      <c r="E51" s="5">
        <v>30</v>
      </c>
      <c r="F51" s="5">
        <v>2131.4</v>
      </c>
      <c r="G51" s="5"/>
      <c r="H51" s="44">
        <f t="shared" si="2"/>
        <v>30</v>
      </c>
      <c r="I51" s="13">
        <v>1.265</v>
      </c>
    </row>
    <row r="52" spans="1:9" ht="18" customHeight="1" thickBot="1">
      <c r="A52" s="22" t="s">
        <v>26</v>
      </c>
      <c r="B52" s="4"/>
      <c r="C52" s="4">
        <v>26</v>
      </c>
      <c r="D52" s="23" t="s">
        <v>19</v>
      </c>
      <c r="E52" s="5">
        <v>24</v>
      </c>
      <c r="F52" s="24">
        <v>1445</v>
      </c>
      <c r="G52" s="5"/>
      <c r="H52" s="44">
        <f t="shared" si="2"/>
        <v>24</v>
      </c>
      <c r="I52" s="13">
        <v>1.265</v>
      </c>
    </row>
    <row r="53" spans="1:9" ht="17.25" customHeight="1" hidden="1" thickBot="1">
      <c r="A53" s="31" t="s">
        <v>7</v>
      </c>
      <c r="B53" s="19">
        <f>SUM(B54:B56)</f>
        <v>0</v>
      </c>
      <c r="C53" s="19">
        <f>SUM(C54:C56)</f>
        <v>0</v>
      </c>
      <c r="D53" s="31" t="s">
        <v>19</v>
      </c>
      <c r="E53" s="19">
        <f>SUM(E54:E56)</f>
        <v>0</v>
      </c>
      <c r="F53" s="19"/>
      <c r="G53" s="19"/>
      <c r="H53" s="32"/>
      <c r="I53" s="13">
        <v>1.265</v>
      </c>
    </row>
    <row r="54" spans="1:9" ht="17.25" customHeight="1" hidden="1">
      <c r="A54" s="33" t="s">
        <v>8</v>
      </c>
      <c r="B54" s="4"/>
      <c r="C54" s="4"/>
      <c r="D54" s="23" t="s">
        <v>19</v>
      </c>
      <c r="E54" s="5"/>
      <c r="F54" s="5"/>
      <c r="G54" s="5"/>
      <c r="H54" s="34"/>
      <c r="I54" s="13">
        <v>1.265</v>
      </c>
    </row>
    <row r="55" spans="1:9" ht="17.25" customHeight="1" hidden="1">
      <c r="A55" s="35" t="s">
        <v>12</v>
      </c>
      <c r="B55" s="4"/>
      <c r="C55" s="4"/>
      <c r="D55" s="23" t="s">
        <v>19</v>
      </c>
      <c r="E55" s="5"/>
      <c r="F55" s="5"/>
      <c r="G55" s="5"/>
      <c r="H55" s="34"/>
      <c r="I55" s="13">
        <v>1.265</v>
      </c>
    </row>
    <row r="56" spans="1:9" ht="17.25" customHeight="1" hidden="1" thickBot="1">
      <c r="A56" s="35" t="s">
        <v>4</v>
      </c>
      <c r="B56" s="4"/>
      <c r="C56" s="4"/>
      <c r="D56" s="23" t="s">
        <v>19</v>
      </c>
      <c r="E56" s="5"/>
      <c r="F56" s="5"/>
      <c r="G56" s="5"/>
      <c r="H56" s="34"/>
      <c r="I56" s="13">
        <v>1.265</v>
      </c>
    </row>
    <row r="57" spans="1:9" ht="17.25" customHeight="1" hidden="1" thickBot="1">
      <c r="A57" s="36" t="s">
        <v>23</v>
      </c>
      <c r="B57" s="4">
        <f>SUM(B58:B66)</f>
        <v>0</v>
      </c>
      <c r="C57" s="4">
        <f>SUM(C58:C66)</f>
        <v>0</v>
      </c>
      <c r="D57" s="31" t="s">
        <v>19</v>
      </c>
      <c r="E57" s="19">
        <f>SUM(E58:E66)</f>
        <v>222</v>
      </c>
      <c r="F57" s="19"/>
      <c r="G57" s="19">
        <f>SUM(G58:G66)</f>
        <v>0</v>
      </c>
      <c r="H57" s="19">
        <f>SUM(H58:H66)</f>
        <v>222</v>
      </c>
      <c r="I57" s="13">
        <v>1.265</v>
      </c>
    </row>
    <row r="58" spans="1:9" ht="17.25" customHeight="1" thickBot="1">
      <c r="A58" s="22" t="s">
        <v>70</v>
      </c>
      <c r="B58" s="4"/>
      <c r="C58" s="4"/>
      <c r="D58" s="23" t="s">
        <v>19</v>
      </c>
      <c r="E58" s="5">
        <v>63</v>
      </c>
      <c r="F58" s="5">
        <v>3400.9</v>
      </c>
      <c r="G58" s="5"/>
      <c r="H58" s="34">
        <f>E58+G58</f>
        <v>63</v>
      </c>
      <c r="I58" s="13">
        <v>1.265</v>
      </c>
    </row>
    <row r="59" spans="1:9" ht="16.5" customHeight="1" hidden="1" thickBot="1">
      <c r="A59" s="22" t="s">
        <v>9</v>
      </c>
      <c r="B59" s="4"/>
      <c r="C59" s="4"/>
      <c r="D59" s="23" t="s">
        <v>19</v>
      </c>
      <c r="E59" s="5"/>
      <c r="F59" s="5"/>
      <c r="G59" s="5"/>
      <c r="H59" s="34">
        <f aca="true" t="shared" si="3" ref="H59:H66">E59+G59</f>
        <v>0</v>
      </c>
      <c r="I59" s="13">
        <v>1.265</v>
      </c>
    </row>
    <row r="60" spans="1:9" ht="17.25" customHeight="1" thickBot="1">
      <c r="A60" s="22" t="s">
        <v>55</v>
      </c>
      <c r="B60" s="4"/>
      <c r="C60" s="4"/>
      <c r="D60" s="23" t="s">
        <v>19</v>
      </c>
      <c r="E60" s="5">
        <v>8</v>
      </c>
      <c r="F60" s="5">
        <v>659.5</v>
      </c>
      <c r="G60" s="5"/>
      <c r="H60" s="34">
        <f t="shared" si="3"/>
        <v>8</v>
      </c>
      <c r="I60" s="13">
        <v>1.265</v>
      </c>
    </row>
    <row r="61" spans="1:9" ht="18.75" customHeight="1" thickBot="1">
      <c r="A61" s="22" t="s">
        <v>68</v>
      </c>
      <c r="B61" s="4"/>
      <c r="C61" s="4"/>
      <c r="D61" s="23" t="s">
        <v>19</v>
      </c>
      <c r="E61" s="5">
        <v>35</v>
      </c>
      <c r="F61" s="24">
        <v>1694</v>
      </c>
      <c r="G61" s="5"/>
      <c r="H61" s="34">
        <f t="shared" si="3"/>
        <v>35</v>
      </c>
      <c r="I61" s="13">
        <v>1.265</v>
      </c>
    </row>
    <row r="62" spans="1:9" ht="17.25" customHeight="1" thickBot="1">
      <c r="A62" s="22" t="s">
        <v>10</v>
      </c>
      <c r="B62" s="4"/>
      <c r="C62" s="4"/>
      <c r="D62" s="23" t="s">
        <v>19</v>
      </c>
      <c r="E62" s="5">
        <v>23</v>
      </c>
      <c r="F62" s="5">
        <v>927.5</v>
      </c>
      <c r="G62" s="5"/>
      <c r="H62" s="34">
        <f t="shared" si="3"/>
        <v>23</v>
      </c>
      <c r="I62" s="13">
        <v>1.265</v>
      </c>
    </row>
    <row r="63" spans="1:9" ht="17.25" customHeight="1" thickBot="1">
      <c r="A63" s="22" t="s">
        <v>56</v>
      </c>
      <c r="B63" s="4"/>
      <c r="C63" s="4"/>
      <c r="D63" s="23" t="s">
        <v>19</v>
      </c>
      <c r="E63" s="5">
        <v>57</v>
      </c>
      <c r="F63" s="24">
        <v>2090</v>
      </c>
      <c r="G63" s="5"/>
      <c r="H63" s="34">
        <f t="shared" si="3"/>
        <v>57</v>
      </c>
      <c r="I63" s="13">
        <v>1.265</v>
      </c>
    </row>
    <row r="64" spans="1:9" ht="17.25" customHeight="1" thickBot="1">
      <c r="A64" s="22" t="s">
        <v>30</v>
      </c>
      <c r="B64" s="4"/>
      <c r="C64" s="4"/>
      <c r="D64" s="23" t="s">
        <v>19</v>
      </c>
      <c r="E64" s="5">
        <v>8</v>
      </c>
      <c r="F64" s="5">
        <v>475.2</v>
      </c>
      <c r="G64" s="5"/>
      <c r="H64" s="34">
        <f t="shared" si="3"/>
        <v>8</v>
      </c>
      <c r="I64" s="13">
        <v>1.265</v>
      </c>
    </row>
    <row r="65" spans="1:9" ht="17.25" customHeight="1" thickBot="1">
      <c r="A65" s="22" t="s">
        <v>11</v>
      </c>
      <c r="B65" s="4"/>
      <c r="C65" s="4"/>
      <c r="D65" s="23" t="s">
        <v>19</v>
      </c>
      <c r="E65" s="5">
        <v>12</v>
      </c>
      <c r="F65" s="24">
        <v>779.7</v>
      </c>
      <c r="G65" s="5"/>
      <c r="H65" s="34">
        <f t="shared" si="3"/>
        <v>12</v>
      </c>
      <c r="I65" s="13">
        <v>1.265</v>
      </c>
    </row>
    <row r="66" spans="1:9" ht="17.25" customHeight="1" thickBot="1">
      <c r="A66" s="22" t="s">
        <v>57</v>
      </c>
      <c r="B66" s="4"/>
      <c r="C66" s="4"/>
      <c r="D66" s="23" t="s">
        <v>19</v>
      </c>
      <c r="E66" s="5">
        <v>16</v>
      </c>
      <c r="F66" s="5">
        <v>1699.7</v>
      </c>
      <c r="G66" s="5"/>
      <c r="H66" s="34">
        <f t="shared" si="3"/>
        <v>16</v>
      </c>
      <c r="I66" s="13">
        <v>1.265</v>
      </c>
    </row>
    <row r="67" spans="1:9" ht="15.75" customHeight="1" thickBot="1">
      <c r="A67" s="36" t="s">
        <v>24</v>
      </c>
      <c r="B67" s="4">
        <f>B68</f>
        <v>0</v>
      </c>
      <c r="C67" s="4">
        <f>C68</f>
        <v>0</v>
      </c>
      <c r="D67" s="31" t="s">
        <v>19</v>
      </c>
      <c r="E67" s="19">
        <f>E68</f>
        <v>73</v>
      </c>
      <c r="F67" s="19">
        <f>F68</f>
        <v>5575.5</v>
      </c>
      <c r="G67" s="19">
        <f>G68</f>
        <v>29</v>
      </c>
      <c r="H67" s="19">
        <f>H68</f>
        <v>102</v>
      </c>
      <c r="I67" s="13">
        <v>1.265</v>
      </c>
    </row>
    <row r="68" spans="1:9" ht="17.25" customHeight="1" thickBot="1">
      <c r="A68" s="22" t="s">
        <v>25</v>
      </c>
      <c r="B68" s="4"/>
      <c r="C68" s="4"/>
      <c r="D68" s="23" t="s">
        <v>19</v>
      </c>
      <c r="E68" s="5">
        <v>73</v>
      </c>
      <c r="F68" s="5">
        <v>5575.5</v>
      </c>
      <c r="G68" s="5">
        <v>29</v>
      </c>
      <c r="H68" s="34">
        <f>E68+G68</f>
        <v>102</v>
      </c>
      <c r="I68" s="13">
        <v>1.265</v>
      </c>
    </row>
    <row r="69" spans="1:9" ht="17.25" customHeight="1" hidden="1" thickBot="1">
      <c r="A69" s="33"/>
      <c r="B69" s="4"/>
      <c r="C69" s="4"/>
      <c r="D69" s="4"/>
      <c r="E69" s="5"/>
      <c r="F69" s="5"/>
      <c r="G69" s="5"/>
      <c r="H69" s="34"/>
      <c r="I69" s="13">
        <v>1.265</v>
      </c>
    </row>
    <row r="70" spans="1:9" ht="17.25" customHeight="1" thickBot="1">
      <c r="A70" s="37" t="s">
        <v>27</v>
      </c>
      <c r="B70" s="4"/>
      <c r="C70" s="4"/>
      <c r="D70" s="31" t="s">
        <v>14</v>
      </c>
      <c r="E70" s="19">
        <f>SUM(E72:E72)</f>
        <v>58</v>
      </c>
      <c r="F70" s="19">
        <f>F72</f>
        <v>3767.4</v>
      </c>
      <c r="G70" s="19">
        <f>SUM(G72:G72)</f>
        <v>0</v>
      </c>
      <c r="H70" s="19">
        <f>E70+G70</f>
        <v>58</v>
      </c>
      <c r="I70" s="13">
        <v>1.265</v>
      </c>
    </row>
    <row r="71" spans="1:9" ht="14.25" customHeight="1" hidden="1">
      <c r="A71" s="38" t="s">
        <v>13</v>
      </c>
      <c r="B71" s="39" t="s">
        <v>14</v>
      </c>
      <c r="C71" s="40" t="e">
        <f>#REF!+C72</f>
        <v>#REF!</v>
      </c>
      <c r="D71" s="39" t="s">
        <v>14</v>
      </c>
      <c r="E71" s="19">
        <f>SUM(E72:E72)</f>
        <v>58</v>
      </c>
      <c r="F71" s="19"/>
      <c r="G71" s="4"/>
      <c r="H71" s="19">
        <f>E71+G71</f>
        <v>58</v>
      </c>
      <c r="I71" s="13">
        <v>1.265</v>
      </c>
    </row>
    <row r="72" spans="1:9" ht="14.25" customHeight="1" thickBot="1">
      <c r="A72" s="41" t="s">
        <v>20</v>
      </c>
      <c r="B72" s="42" t="s">
        <v>14</v>
      </c>
      <c r="C72" s="43" t="s">
        <v>15</v>
      </c>
      <c r="D72" s="42" t="s">
        <v>14</v>
      </c>
      <c r="E72" s="5">
        <v>58</v>
      </c>
      <c r="F72" s="5">
        <v>3767.4</v>
      </c>
      <c r="G72" s="4"/>
      <c r="H72" s="19">
        <f>E72+G72</f>
        <v>58</v>
      </c>
      <c r="I72" s="13">
        <v>1.265</v>
      </c>
    </row>
    <row r="73" ht="14.25" customHeight="1">
      <c r="I73" s="8"/>
    </row>
    <row r="74" spans="1:9" ht="14.25" customHeight="1">
      <c r="A74" s="58"/>
      <c r="B74" s="58"/>
      <c r="C74" s="58"/>
      <c r="D74" s="58"/>
      <c r="E74" s="58"/>
      <c r="F74" s="58"/>
      <c r="G74" s="58"/>
      <c r="H74" s="58"/>
      <c r="I74" s="8"/>
    </row>
    <row r="75" ht="14.25" customHeight="1">
      <c r="I75" s="8"/>
    </row>
    <row r="76" spans="1:8" ht="14.25" customHeight="1" hidden="1">
      <c r="A76" s="9" t="s">
        <v>28</v>
      </c>
      <c r="G76" s="57" t="s">
        <v>29</v>
      </c>
      <c r="H76" s="57"/>
    </row>
  </sheetData>
  <sheetProtection/>
  <mergeCells count="18">
    <mergeCell ref="A2:H2"/>
    <mergeCell ref="A3:H3"/>
    <mergeCell ref="A4:H4"/>
    <mergeCell ref="A6:A9"/>
    <mergeCell ref="D6:D9"/>
    <mergeCell ref="E6:E9"/>
    <mergeCell ref="G6:G9"/>
    <mergeCell ref="H7:H9"/>
    <mergeCell ref="G76:H76"/>
    <mergeCell ref="I7:I9"/>
    <mergeCell ref="A10:A12"/>
    <mergeCell ref="D10:D12"/>
    <mergeCell ref="E10:G10"/>
    <mergeCell ref="H10:H12"/>
    <mergeCell ref="E11:E12"/>
    <mergeCell ref="G11:G12"/>
    <mergeCell ref="F11:F12"/>
    <mergeCell ref="A74:H74"/>
  </mergeCells>
  <printOptions/>
  <pageMargins left="0.2" right="0.15748031496062992" top="0.1968503937007874" bottom="0.22" header="0.1968503937007874" footer="0.2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showZeros="0" tabSelected="1" zoomScalePageLayoutView="0" workbookViewId="0" topLeftCell="A1">
      <selection activeCell="A2" sqref="A2:H2"/>
    </sheetView>
  </sheetViews>
  <sheetFormatPr defaultColWidth="7.8515625" defaultRowHeight="14.25" customHeight="1"/>
  <cols>
    <col min="1" max="1" width="55.28125" style="1" customWidth="1"/>
    <col min="2" max="2" width="7.421875" style="1" hidden="1" customWidth="1"/>
    <col min="3" max="3" width="7.7109375" style="1" hidden="1" customWidth="1"/>
    <col min="4" max="4" width="7.7109375" style="1" customWidth="1"/>
    <col min="5" max="5" width="12.8515625" style="1" customWidth="1"/>
    <col min="6" max="7" width="15.00390625" style="1" customWidth="1"/>
    <col min="8" max="8" width="16.8515625" style="1" customWidth="1"/>
    <col min="9" max="9" width="7.8515625" style="1" hidden="1" customWidth="1"/>
    <col min="10" max="10" width="7.8515625" style="1" customWidth="1"/>
    <col min="11" max="11" width="9.28125" style="1" bestFit="1" customWidth="1"/>
    <col min="12" max="16384" width="7.8515625" style="1" customWidth="1"/>
  </cols>
  <sheetData>
    <row r="1" ht="14.25" customHeight="1">
      <c r="H1" s="52" t="s">
        <v>72</v>
      </c>
    </row>
    <row r="2" spans="1:8" ht="19.5" customHeight="1">
      <c r="A2" s="64" t="s">
        <v>76</v>
      </c>
      <c r="B2" s="64"/>
      <c r="C2" s="64"/>
      <c r="D2" s="64"/>
      <c r="E2" s="64"/>
      <c r="F2" s="64"/>
      <c r="G2" s="64"/>
      <c r="H2" s="64"/>
    </row>
    <row r="3" spans="1:8" ht="15.75" customHeight="1">
      <c r="A3" s="64" t="s">
        <v>77</v>
      </c>
      <c r="B3" s="64"/>
      <c r="C3" s="64"/>
      <c r="D3" s="64"/>
      <c r="E3" s="64"/>
      <c r="F3" s="64"/>
      <c r="G3" s="64"/>
      <c r="H3" s="64"/>
    </row>
    <row r="4" spans="1:9" ht="15.75" customHeight="1" hidden="1">
      <c r="A4" s="64"/>
      <c r="B4" s="64"/>
      <c r="C4" s="64"/>
      <c r="D4" s="64"/>
      <c r="E4" s="64"/>
      <c r="F4" s="64"/>
      <c r="G4" s="64"/>
      <c r="H4" s="64"/>
      <c r="I4" s="8"/>
    </row>
    <row r="5" spans="8:9" ht="9.75" customHeight="1" hidden="1" thickBot="1">
      <c r="H5" s="7"/>
      <c r="I5" s="8"/>
    </row>
    <row r="6" spans="1:9" ht="18" customHeight="1" hidden="1" thickBot="1">
      <c r="A6" s="65" t="s">
        <v>0</v>
      </c>
      <c r="B6" s="10"/>
      <c r="C6" s="10"/>
      <c r="D6" s="67" t="s">
        <v>17</v>
      </c>
      <c r="E6" s="69" t="s">
        <v>2</v>
      </c>
      <c r="F6" s="49"/>
      <c r="G6" s="71" t="s">
        <v>58</v>
      </c>
      <c r="H6" s="11" t="s">
        <v>59</v>
      </c>
      <c r="I6" s="8"/>
    </row>
    <row r="7" spans="1:9" ht="13.5" customHeight="1" hidden="1">
      <c r="A7" s="66"/>
      <c r="B7" s="2" t="s">
        <v>1</v>
      </c>
      <c r="C7" s="2"/>
      <c r="D7" s="68"/>
      <c r="E7" s="70"/>
      <c r="F7" s="50"/>
      <c r="G7" s="72"/>
      <c r="H7" s="74" t="s">
        <v>60</v>
      </c>
      <c r="I7" s="58" t="s">
        <v>61</v>
      </c>
    </row>
    <row r="8" spans="1:9" ht="10.5" customHeight="1" hidden="1">
      <c r="A8" s="66"/>
      <c r="B8" s="3"/>
      <c r="C8" s="3"/>
      <c r="D8" s="68"/>
      <c r="E8" s="70"/>
      <c r="F8" s="50"/>
      <c r="G8" s="72"/>
      <c r="H8" s="75"/>
      <c r="I8" s="58"/>
    </row>
    <row r="9" spans="1:9" ht="45.75" customHeight="1" hidden="1" thickBot="1">
      <c r="A9" s="66"/>
      <c r="B9" s="3"/>
      <c r="C9" s="3"/>
      <c r="D9" s="68"/>
      <c r="E9" s="70"/>
      <c r="F9" s="50"/>
      <c r="G9" s="73"/>
      <c r="H9" s="76"/>
      <c r="I9" s="58"/>
    </row>
    <row r="10" spans="1:9" ht="17.25" customHeight="1">
      <c r="A10" s="59" t="s">
        <v>0</v>
      </c>
      <c r="B10" s="17" t="s">
        <v>1</v>
      </c>
      <c r="C10" s="17"/>
      <c r="D10" s="60" t="s">
        <v>17</v>
      </c>
      <c r="E10" s="60" t="s">
        <v>16</v>
      </c>
      <c r="F10" s="60"/>
      <c r="G10" s="60"/>
      <c r="H10" s="61" t="s">
        <v>69</v>
      </c>
      <c r="I10" s="12"/>
    </row>
    <row r="11" spans="1:9" ht="9.75" customHeight="1">
      <c r="A11" s="59"/>
      <c r="B11" s="17"/>
      <c r="C11" s="17"/>
      <c r="D11" s="60"/>
      <c r="E11" s="60" t="s">
        <v>2</v>
      </c>
      <c r="F11" s="62" t="s">
        <v>73</v>
      </c>
      <c r="G11" s="60" t="s">
        <v>3</v>
      </c>
      <c r="H11" s="61"/>
      <c r="I11" s="12"/>
    </row>
    <row r="12" spans="1:9" ht="53.25" customHeight="1" thickBot="1">
      <c r="A12" s="59"/>
      <c r="B12" s="17"/>
      <c r="C12" s="17"/>
      <c r="D12" s="60"/>
      <c r="E12" s="60"/>
      <c r="F12" s="63"/>
      <c r="G12" s="60"/>
      <c r="H12" s="61"/>
      <c r="I12" s="12"/>
    </row>
    <row r="13" spans="1:10" ht="18" customHeight="1" thickBot="1">
      <c r="A13" s="16" t="s">
        <v>21</v>
      </c>
      <c r="B13" s="17"/>
      <c r="C13" s="17"/>
      <c r="D13" s="17"/>
      <c r="E13" s="15">
        <f>E14+E69</f>
        <v>3379.5</v>
      </c>
      <c r="F13" s="55">
        <f>F14+F69</f>
        <v>208407.2</v>
      </c>
      <c r="G13" s="15">
        <f>G14+G69</f>
        <v>192.5</v>
      </c>
      <c r="H13" s="15">
        <f>H14+H69</f>
        <v>3572</v>
      </c>
      <c r="I13" s="13">
        <v>1.265</v>
      </c>
      <c r="J13" s="53"/>
    </row>
    <row r="14" spans="1:9" ht="16.5" customHeight="1" thickBot="1">
      <c r="A14" s="18" t="s">
        <v>22</v>
      </c>
      <c r="B14" s="19">
        <f>SUM(B18:B52)</f>
        <v>973.6</v>
      </c>
      <c r="C14" s="19">
        <f>SUM(C18:C52)</f>
        <v>2134.4</v>
      </c>
      <c r="D14" s="19"/>
      <c r="E14" s="19">
        <f>E16+E22+E32+E40+E42+E57+E67+E46</f>
        <v>3321.5</v>
      </c>
      <c r="F14" s="20">
        <f>F19+F20+F21+F23+F24+F25+F26+F27+F28+F29+F30+F31+F33+F35+F36+F37+F38+F41+F43+F44+F45+F47+F48+F49+F50+F51+F52+F58+F60+F61+F62+F63+F64+F65+F66+F68</f>
        <v>205123</v>
      </c>
      <c r="G14" s="19">
        <f>G16+G22+G32+G40+G42+G57+G67+G46</f>
        <v>192.5</v>
      </c>
      <c r="H14" s="19">
        <f>H16+H22+H32+H40+H42+H57+H67+H46</f>
        <v>3514</v>
      </c>
      <c r="I14" s="13">
        <v>1.265</v>
      </c>
    </row>
    <row r="15" spans="1:9" ht="18" customHeight="1" hidden="1" thickBot="1">
      <c r="A15" s="18" t="s">
        <v>18</v>
      </c>
      <c r="B15" s="19"/>
      <c r="C15" s="19"/>
      <c r="D15" s="19"/>
      <c r="E15" s="19">
        <f>SUM(E18:E52)</f>
        <v>5768</v>
      </c>
      <c r="F15" s="19"/>
      <c r="G15" s="19"/>
      <c r="H15" s="20"/>
      <c r="I15" s="13">
        <v>1.265</v>
      </c>
    </row>
    <row r="16" spans="1:9" ht="18" customHeight="1" hidden="1" thickBot="1">
      <c r="A16" s="21" t="s">
        <v>62</v>
      </c>
      <c r="B16" s="19"/>
      <c r="C16" s="19"/>
      <c r="D16" s="19"/>
      <c r="E16" s="19">
        <f>E19+E20+E21</f>
        <v>285</v>
      </c>
      <c r="F16" s="19"/>
      <c r="G16" s="19">
        <f>G19+G20+G21</f>
        <v>20.5</v>
      </c>
      <c r="H16" s="19">
        <f>H19+H20+H21</f>
        <v>305.5</v>
      </c>
      <c r="I16" s="13">
        <v>1.265</v>
      </c>
    </row>
    <row r="17" spans="1:9" ht="18" customHeight="1" hidden="1" thickBot="1">
      <c r="A17" s="21"/>
      <c r="B17" s="19"/>
      <c r="C17" s="19"/>
      <c r="D17" s="19"/>
      <c r="E17" s="19"/>
      <c r="F17" s="19"/>
      <c r="G17" s="19"/>
      <c r="H17" s="20"/>
      <c r="I17" s="13"/>
    </row>
    <row r="18" spans="1:9" ht="17.25" customHeight="1" hidden="1">
      <c r="A18" s="22" t="s">
        <v>33</v>
      </c>
      <c r="B18" s="4"/>
      <c r="C18" s="4"/>
      <c r="D18" s="23" t="s">
        <v>19</v>
      </c>
      <c r="E18" s="5">
        <f>B18+C18</f>
        <v>0</v>
      </c>
      <c r="F18" s="5"/>
      <c r="G18" s="5"/>
      <c r="H18" s="24" t="e">
        <f>G18-#REF!-#REF!</f>
        <v>#REF!</v>
      </c>
      <c r="I18" s="13">
        <v>1.265</v>
      </c>
    </row>
    <row r="19" spans="1:11" ht="15" customHeight="1" thickBot="1">
      <c r="A19" s="22" t="s">
        <v>75</v>
      </c>
      <c r="B19" s="4">
        <v>38.5</v>
      </c>
      <c r="C19" s="4">
        <v>113.5</v>
      </c>
      <c r="D19" s="23" t="s">
        <v>19</v>
      </c>
      <c r="E19" s="6">
        <v>151</v>
      </c>
      <c r="F19" s="6">
        <v>8859.1</v>
      </c>
      <c r="G19" s="6">
        <v>20.5</v>
      </c>
      <c r="H19" s="25">
        <f>E19+G19</f>
        <v>171.5</v>
      </c>
      <c r="I19" s="13">
        <v>1.265</v>
      </c>
      <c r="J19" s="54"/>
      <c r="K19" s="56"/>
    </row>
    <row r="20" spans="1:9" ht="17.25" customHeight="1" thickBot="1">
      <c r="A20" s="22" t="s">
        <v>35</v>
      </c>
      <c r="B20" s="4">
        <v>14</v>
      </c>
      <c r="C20" s="4">
        <v>74.5</v>
      </c>
      <c r="D20" s="23" t="s">
        <v>19</v>
      </c>
      <c r="E20" s="6">
        <v>75.5</v>
      </c>
      <c r="F20" s="25">
        <v>4625</v>
      </c>
      <c r="G20" s="6"/>
      <c r="H20" s="25">
        <f>E20+G20</f>
        <v>75.5</v>
      </c>
      <c r="I20" s="13">
        <v>1.265</v>
      </c>
    </row>
    <row r="21" spans="1:9" ht="17.25" customHeight="1" thickBot="1">
      <c r="A21" s="22" t="s">
        <v>36</v>
      </c>
      <c r="B21" s="4">
        <v>19.25</v>
      </c>
      <c r="C21" s="4">
        <v>44.75</v>
      </c>
      <c r="D21" s="23" t="s">
        <v>19</v>
      </c>
      <c r="E21" s="6">
        <v>58.5</v>
      </c>
      <c r="F21" s="6">
        <v>3434.2</v>
      </c>
      <c r="G21" s="6"/>
      <c r="H21" s="25">
        <f>E21+G21</f>
        <v>58.5</v>
      </c>
      <c r="I21" s="13">
        <v>1.265</v>
      </c>
    </row>
    <row r="22" spans="1:9" ht="17.25" customHeight="1" hidden="1" thickBot="1">
      <c r="A22" s="26" t="s">
        <v>63</v>
      </c>
      <c r="B22" s="4"/>
      <c r="C22" s="4"/>
      <c r="D22" s="23"/>
      <c r="E22" s="27">
        <f>SUM(E23:E31)</f>
        <v>1419</v>
      </c>
      <c r="F22" s="27"/>
      <c r="G22" s="27">
        <f>SUM(G23:G31)</f>
        <v>12.5</v>
      </c>
      <c r="H22" s="27">
        <f>SUM(H23:H31)</f>
        <v>1431.5</v>
      </c>
      <c r="I22" s="13">
        <v>1.265</v>
      </c>
    </row>
    <row r="23" spans="1:9" ht="17.25" customHeight="1" thickBot="1">
      <c r="A23" s="22" t="s">
        <v>31</v>
      </c>
      <c r="B23" s="4">
        <v>32.8</v>
      </c>
      <c r="C23" s="4">
        <v>50.2</v>
      </c>
      <c r="D23" s="23" t="s">
        <v>19</v>
      </c>
      <c r="E23" s="5">
        <v>79</v>
      </c>
      <c r="F23" s="5">
        <v>4723.4</v>
      </c>
      <c r="G23" s="5"/>
      <c r="H23" s="44">
        <f>E23+G23</f>
        <v>79</v>
      </c>
      <c r="I23" s="13">
        <v>1.265</v>
      </c>
    </row>
    <row r="24" spans="1:9" ht="17.25" customHeight="1" thickBot="1">
      <c r="A24" s="22" t="s">
        <v>34</v>
      </c>
      <c r="B24" s="4">
        <v>39.25</v>
      </c>
      <c r="C24" s="4">
        <v>181.75</v>
      </c>
      <c r="D24" s="23" t="s">
        <v>19</v>
      </c>
      <c r="E24" s="6">
        <v>213</v>
      </c>
      <c r="F24" s="6">
        <v>15698.2</v>
      </c>
      <c r="G24" s="6"/>
      <c r="H24" s="44">
        <f aca="true" t="shared" si="0" ref="H24:H31">E24+G24</f>
        <v>213</v>
      </c>
      <c r="I24" s="13">
        <v>1.265</v>
      </c>
    </row>
    <row r="25" spans="1:9" ht="17.25" customHeight="1" thickBot="1">
      <c r="A25" s="22" t="s">
        <v>37</v>
      </c>
      <c r="B25" s="4">
        <v>49.5</v>
      </c>
      <c r="C25" s="4">
        <v>110.5</v>
      </c>
      <c r="D25" s="23" t="s">
        <v>19</v>
      </c>
      <c r="E25" s="6">
        <v>150</v>
      </c>
      <c r="F25" s="6">
        <v>8458.4</v>
      </c>
      <c r="G25" s="6">
        <v>11.5</v>
      </c>
      <c r="H25" s="24">
        <f t="shared" si="0"/>
        <v>161.5</v>
      </c>
      <c r="I25" s="13">
        <v>1.265</v>
      </c>
    </row>
    <row r="26" spans="1:9" ht="17.25" customHeight="1" thickBot="1">
      <c r="A26" s="22" t="s">
        <v>38</v>
      </c>
      <c r="B26" s="4">
        <v>136.8</v>
      </c>
      <c r="C26" s="4">
        <v>167.2</v>
      </c>
      <c r="D26" s="23" t="s">
        <v>19</v>
      </c>
      <c r="E26" s="6">
        <v>397.5</v>
      </c>
      <c r="F26" s="6">
        <v>20398.2</v>
      </c>
      <c r="G26" s="6"/>
      <c r="H26" s="24">
        <f t="shared" si="0"/>
        <v>397.5</v>
      </c>
      <c r="I26" s="13">
        <v>1.265</v>
      </c>
    </row>
    <row r="27" spans="1:9" ht="17.25" customHeight="1" thickBot="1">
      <c r="A27" s="22" t="s">
        <v>39</v>
      </c>
      <c r="B27" s="4">
        <v>59</v>
      </c>
      <c r="C27" s="4">
        <v>30</v>
      </c>
      <c r="D27" s="23" t="s">
        <v>19</v>
      </c>
      <c r="E27" s="6">
        <v>85</v>
      </c>
      <c r="F27" s="6">
        <v>5603.6</v>
      </c>
      <c r="G27" s="6"/>
      <c r="H27" s="44">
        <f t="shared" si="0"/>
        <v>85</v>
      </c>
      <c r="I27" s="13">
        <v>1.265</v>
      </c>
    </row>
    <row r="28" spans="1:9" ht="17.25" customHeight="1" thickBot="1">
      <c r="A28" s="22" t="s">
        <v>40</v>
      </c>
      <c r="B28" s="4">
        <v>58</v>
      </c>
      <c r="C28" s="4">
        <v>84</v>
      </c>
      <c r="D28" s="23" t="s">
        <v>19</v>
      </c>
      <c r="E28" s="6">
        <v>136</v>
      </c>
      <c r="F28" s="6">
        <v>9647.2</v>
      </c>
      <c r="G28" s="6"/>
      <c r="H28" s="44">
        <f t="shared" si="0"/>
        <v>136</v>
      </c>
      <c r="I28" s="13">
        <v>1.265</v>
      </c>
    </row>
    <row r="29" spans="1:9" ht="17.25" customHeight="1" thickBot="1">
      <c r="A29" s="22" t="s">
        <v>41</v>
      </c>
      <c r="B29" s="4">
        <v>33</v>
      </c>
      <c r="C29" s="4">
        <v>63</v>
      </c>
      <c r="D29" s="23" t="s">
        <v>19</v>
      </c>
      <c r="E29" s="6">
        <v>83.5</v>
      </c>
      <c r="F29" s="6">
        <v>5456.9</v>
      </c>
      <c r="G29" s="6"/>
      <c r="H29" s="24">
        <f t="shared" si="0"/>
        <v>83.5</v>
      </c>
      <c r="I29" s="13">
        <v>1.265</v>
      </c>
    </row>
    <row r="30" spans="1:9" ht="17.25" customHeight="1" thickBot="1">
      <c r="A30" s="22" t="s">
        <v>42</v>
      </c>
      <c r="B30" s="4">
        <v>55</v>
      </c>
      <c r="C30" s="4">
        <v>103</v>
      </c>
      <c r="D30" s="23" t="s">
        <v>19</v>
      </c>
      <c r="E30" s="6">
        <v>143</v>
      </c>
      <c r="F30" s="6">
        <v>8651.4</v>
      </c>
      <c r="G30" s="6"/>
      <c r="H30" s="44">
        <f t="shared" si="0"/>
        <v>143</v>
      </c>
      <c r="I30" s="13">
        <v>1.265</v>
      </c>
    </row>
    <row r="31" spans="1:9" ht="17.25" customHeight="1" thickBot="1">
      <c r="A31" s="22" t="s">
        <v>43</v>
      </c>
      <c r="B31" s="4">
        <v>50</v>
      </c>
      <c r="C31" s="4">
        <v>96</v>
      </c>
      <c r="D31" s="23" t="s">
        <v>19</v>
      </c>
      <c r="E31" s="6">
        <v>132</v>
      </c>
      <c r="F31" s="6">
        <v>8133.3</v>
      </c>
      <c r="G31" s="6">
        <v>1</v>
      </c>
      <c r="H31" s="44">
        <f t="shared" si="0"/>
        <v>133</v>
      </c>
      <c r="I31" s="13">
        <v>1.265</v>
      </c>
    </row>
    <row r="32" spans="1:9" ht="17.25" customHeight="1" hidden="1" thickBot="1">
      <c r="A32" s="26" t="s">
        <v>64</v>
      </c>
      <c r="B32" s="28"/>
      <c r="C32" s="4"/>
      <c r="D32" s="23"/>
      <c r="E32" s="27">
        <f>SUM(E33:E38)</f>
        <v>603.75</v>
      </c>
      <c r="F32" s="27"/>
      <c r="G32" s="27">
        <f>SUM(G33:G38)</f>
        <v>126</v>
      </c>
      <c r="H32" s="27">
        <f>SUM(H33:H38)</f>
        <v>729.75</v>
      </c>
      <c r="I32" s="13">
        <v>1.265</v>
      </c>
    </row>
    <row r="33" spans="1:9" ht="30.75" customHeight="1" thickBot="1">
      <c r="A33" s="22" t="s">
        <v>79</v>
      </c>
      <c r="B33" s="4"/>
      <c r="C33" s="4">
        <v>77</v>
      </c>
      <c r="D33" s="46" t="s">
        <v>19</v>
      </c>
      <c r="E33" s="47">
        <v>70</v>
      </c>
      <c r="F33" s="47">
        <v>4055.2</v>
      </c>
      <c r="G33" s="47">
        <v>15</v>
      </c>
      <c r="H33" s="48">
        <f aca="true" t="shared" si="1" ref="H33:H38">E33+G33</f>
        <v>85</v>
      </c>
      <c r="I33" s="13">
        <v>1.265</v>
      </c>
    </row>
    <row r="34" spans="1:9" ht="17.25" customHeight="1" hidden="1">
      <c r="A34" s="22" t="s">
        <v>5</v>
      </c>
      <c r="B34" s="4"/>
      <c r="C34" s="4"/>
      <c r="D34" s="23" t="s">
        <v>19</v>
      </c>
      <c r="E34" s="6">
        <f>B34+C34</f>
        <v>0</v>
      </c>
      <c r="F34" s="6"/>
      <c r="G34" s="6"/>
      <c r="H34" s="25">
        <f t="shared" si="1"/>
        <v>0</v>
      </c>
      <c r="I34" s="13">
        <v>1.265</v>
      </c>
    </row>
    <row r="35" spans="1:9" ht="16.5" thickBot="1">
      <c r="A35" s="22" t="s">
        <v>89</v>
      </c>
      <c r="B35" s="4"/>
      <c r="C35" s="29">
        <v>113.25</v>
      </c>
      <c r="D35" s="23" t="s">
        <v>19</v>
      </c>
      <c r="E35" s="6">
        <v>105.25</v>
      </c>
      <c r="F35" s="25">
        <v>5768.8</v>
      </c>
      <c r="G35" s="6">
        <v>96</v>
      </c>
      <c r="H35" s="25">
        <f t="shared" si="1"/>
        <v>201.25</v>
      </c>
      <c r="I35" s="13">
        <v>1.265</v>
      </c>
    </row>
    <row r="36" spans="1:9" ht="17.25" customHeight="1" thickBot="1">
      <c r="A36" s="22" t="s">
        <v>90</v>
      </c>
      <c r="B36" s="4"/>
      <c r="C36" s="4">
        <v>110</v>
      </c>
      <c r="D36" s="23" t="s">
        <v>19</v>
      </c>
      <c r="E36" s="6">
        <v>100</v>
      </c>
      <c r="F36" s="6">
        <v>5303.1</v>
      </c>
      <c r="G36" s="6">
        <v>15</v>
      </c>
      <c r="H36" s="45">
        <f t="shared" si="1"/>
        <v>115</v>
      </c>
      <c r="I36" s="13">
        <v>1.265</v>
      </c>
    </row>
    <row r="37" spans="1:9" ht="32.25" thickBot="1">
      <c r="A37" s="22" t="s">
        <v>47</v>
      </c>
      <c r="B37" s="4"/>
      <c r="C37" s="30">
        <v>289</v>
      </c>
      <c r="D37" s="23" t="s">
        <v>19</v>
      </c>
      <c r="E37" s="6">
        <v>262.5</v>
      </c>
      <c r="F37" s="6">
        <v>13938.3</v>
      </c>
      <c r="G37" s="6"/>
      <c r="H37" s="25">
        <f t="shared" si="1"/>
        <v>262.5</v>
      </c>
      <c r="I37" s="13">
        <v>1.265</v>
      </c>
    </row>
    <row r="38" spans="1:9" ht="30.75" customHeight="1" thickBot="1">
      <c r="A38" s="22" t="s">
        <v>48</v>
      </c>
      <c r="B38" s="4"/>
      <c r="C38" s="4">
        <v>73</v>
      </c>
      <c r="D38" s="46" t="s">
        <v>19</v>
      </c>
      <c r="E38" s="47">
        <v>66</v>
      </c>
      <c r="F38" s="51">
        <v>4099.8</v>
      </c>
      <c r="G38" s="47"/>
      <c r="H38" s="48">
        <f t="shared" si="1"/>
        <v>66</v>
      </c>
      <c r="I38" s="13">
        <v>1.265</v>
      </c>
    </row>
    <row r="39" spans="1:9" ht="17.25" customHeight="1" hidden="1">
      <c r="A39" s="22" t="s">
        <v>6</v>
      </c>
      <c r="B39" s="4"/>
      <c r="C39" s="4"/>
      <c r="D39" s="23" t="s">
        <v>19</v>
      </c>
      <c r="E39" s="6">
        <f>B39+C39</f>
        <v>0</v>
      </c>
      <c r="F39" s="6"/>
      <c r="G39" s="6"/>
      <c r="H39" s="25"/>
      <c r="I39" s="13">
        <v>1.265</v>
      </c>
    </row>
    <row r="40" spans="1:9" ht="17.25" customHeight="1" hidden="1" thickBot="1">
      <c r="A40" s="26" t="s">
        <v>65</v>
      </c>
      <c r="B40" s="4"/>
      <c r="C40" s="4"/>
      <c r="D40" s="23"/>
      <c r="E40" s="27">
        <f>SUM(E41:E41)</f>
        <v>105</v>
      </c>
      <c r="F40" s="27"/>
      <c r="G40" s="27">
        <f>SUM(G41:G41)</f>
        <v>0</v>
      </c>
      <c r="H40" s="27">
        <f>SUM(H41:H41)</f>
        <v>105</v>
      </c>
      <c r="I40" s="13">
        <v>1.265</v>
      </c>
    </row>
    <row r="41" spans="1:9" ht="17.25" customHeight="1" thickBot="1">
      <c r="A41" s="22" t="s">
        <v>71</v>
      </c>
      <c r="B41" s="4"/>
      <c r="C41" s="4">
        <v>110</v>
      </c>
      <c r="D41" s="23" t="s">
        <v>19</v>
      </c>
      <c r="E41" s="6">
        <v>105</v>
      </c>
      <c r="F41" s="25">
        <v>5711.3</v>
      </c>
      <c r="G41" s="6"/>
      <c r="H41" s="45">
        <v>105</v>
      </c>
      <c r="I41" s="13">
        <v>1.265</v>
      </c>
    </row>
    <row r="42" spans="1:9" ht="17.25" customHeight="1" hidden="1" thickBot="1">
      <c r="A42" s="26" t="s">
        <v>66</v>
      </c>
      <c r="B42" s="4"/>
      <c r="C42" s="4"/>
      <c r="D42" s="23"/>
      <c r="E42" s="27">
        <f>SUM(E43:E45)</f>
        <v>253.25</v>
      </c>
      <c r="F42" s="27"/>
      <c r="G42" s="27">
        <f>SUM(G43:G45)</f>
        <v>0</v>
      </c>
      <c r="H42" s="27">
        <f>SUM(H43:H45)</f>
        <v>253.25</v>
      </c>
      <c r="I42" s="13">
        <v>1.265</v>
      </c>
    </row>
    <row r="43" spans="1:9" ht="17.25" customHeight="1" thickBot="1">
      <c r="A43" s="22" t="s">
        <v>53</v>
      </c>
      <c r="B43" s="4"/>
      <c r="C43" s="4">
        <v>62</v>
      </c>
      <c r="D43" s="23" t="s">
        <v>19</v>
      </c>
      <c r="E43" s="6">
        <v>56</v>
      </c>
      <c r="F43" s="25">
        <v>2863.8</v>
      </c>
      <c r="G43" s="6"/>
      <c r="H43" s="45">
        <f>E43+G43</f>
        <v>56</v>
      </c>
      <c r="I43" s="13">
        <v>1.265</v>
      </c>
    </row>
    <row r="44" spans="1:9" ht="17.25" customHeight="1" thickBot="1">
      <c r="A44" s="22" t="s">
        <v>51</v>
      </c>
      <c r="B44" s="4">
        <v>54.5</v>
      </c>
      <c r="C44" s="4">
        <v>11</v>
      </c>
      <c r="D44" s="23" t="s">
        <v>19</v>
      </c>
      <c r="E44" s="6">
        <v>70</v>
      </c>
      <c r="F44" s="6">
        <v>5975.1</v>
      </c>
      <c r="G44" s="6"/>
      <c r="H44" s="45">
        <f>E44+G44</f>
        <v>70</v>
      </c>
      <c r="I44" s="13">
        <v>1.265</v>
      </c>
    </row>
    <row r="45" spans="1:9" ht="17.25" customHeight="1" thickBot="1">
      <c r="A45" s="22" t="s">
        <v>32</v>
      </c>
      <c r="B45" s="4">
        <v>25</v>
      </c>
      <c r="C45" s="4">
        <v>98.25</v>
      </c>
      <c r="D45" s="23" t="s">
        <v>19</v>
      </c>
      <c r="E45" s="5">
        <v>127.25</v>
      </c>
      <c r="F45" s="5">
        <v>9273.6</v>
      </c>
      <c r="G45" s="5"/>
      <c r="H45" s="25">
        <f>E45+G45</f>
        <v>127.25</v>
      </c>
      <c r="I45" s="13">
        <v>1.265</v>
      </c>
    </row>
    <row r="46" spans="1:9" ht="17.25" customHeight="1" hidden="1" thickBot="1">
      <c r="A46" s="26" t="s">
        <v>67</v>
      </c>
      <c r="B46" s="4"/>
      <c r="C46" s="4"/>
      <c r="D46" s="23"/>
      <c r="E46" s="27">
        <f>SUM(E47:E52)</f>
        <v>360.5</v>
      </c>
      <c r="F46" s="27"/>
      <c r="G46" s="27">
        <f>SUM(G47:G52)</f>
        <v>4.5</v>
      </c>
      <c r="H46" s="27">
        <f>SUM(H47:H52)</f>
        <v>365</v>
      </c>
      <c r="I46" s="14">
        <f>SUM(I47:I52)</f>
        <v>7.589999999999999</v>
      </c>
    </row>
    <row r="47" spans="1:9" ht="17.25" customHeight="1" thickBot="1">
      <c r="A47" s="22" t="s">
        <v>91</v>
      </c>
      <c r="B47" s="4">
        <v>35</v>
      </c>
      <c r="C47" s="4"/>
      <c r="D47" s="23" t="s">
        <v>19</v>
      </c>
      <c r="E47" s="5">
        <v>45</v>
      </c>
      <c r="F47" s="5">
        <v>3984.3</v>
      </c>
      <c r="G47" s="5"/>
      <c r="H47" s="44">
        <f aca="true" t="shared" si="2" ref="H47:H52">E47+G47</f>
        <v>45</v>
      </c>
      <c r="I47" s="13">
        <v>1.265</v>
      </c>
    </row>
    <row r="48" spans="1:9" ht="17.25" customHeight="1" thickBot="1">
      <c r="A48" s="22" t="s">
        <v>49</v>
      </c>
      <c r="B48" s="4">
        <v>131</v>
      </c>
      <c r="C48" s="4"/>
      <c r="D48" s="23" t="s">
        <v>19</v>
      </c>
      <c r="E48" s="6">
        <v>125</v>
      </c>
      <c r="F48" s="6">
        <v>8025.2</v>
      </c>
      <c r="G48" s="6"/>
      <c r="H48" s="44">
        <f t="shared" si="2"/>
        <v>125</v>
      </c>
      <c r="I48" s="13">
        <v>1.265</v>
      </c>
    </row>
    <row r="49" spans="1:9" ht="17.25" customHeight="1" thickBot="1">
      <c r="A49" s="22" t="s">
        <v>50</v>
      </c>
      <c r="B49" s="4">
        <v>72.5</v>
      </c>
      <c r="C49" s="4">
        <v>13.5</v>
      </c>
      <c r="D49" s="23" t="s">
        <v>19</v>
      </c>
      <c r="E49" s="6">
        <v>83</v>
      </c>
      <c r="F49" s="6">
        <v>6977.9</v>
      </c>
      <c r="G49" s="6">
        <v>4.5</v>
      </c>
      <c r="H49" s="24">
        <f t="shared" si="2"/>
        <v>87.5</v>
      </c>
      <c r="I49" s="13">
        <v>1.265</v>
      </c>
    </row>
    <row r="50" spans="1:9" ht="17.25" customHeight="1" thickBot="1">
      <c r="A50" s="22" t="s">
        <v>52</v>
      </c>
      <c r="B50" s="4">
        <v>70.5</v>
      </c>
      <c r="C50" s="4"/>
      <c r="D50" s="23" t="s">
        <v>19</v>
      </c>
      <c r="E50" s="6">
        <v>53.5</v>
      </c>
      <c r="F50" s="25">
        <v>5304</v>
      </c>
      <c r="G50" s="6"/>
      <c r="H50" s="24">
        <f t="shared" si="2"/>
        <v>53.5</v>
      </c>
      <c r="I50" s="13">
        <v>1.265</v>
      </c>
    </row>
    <row r="51" spans="1:9" ht="17.25" customHeight="1" thickBot="1">
      <c r="A51" s="22" t="s">
        <v>54</v>
      </c>
      <c r="B51" s="4"/>
      <c r="C51" s="4">
        <v>33</v>
      </c>
      <c r="D51" s="23" t="s">
        <v>19</v>
      </c>
      <c r="E51" s="5">
        <v>30</v>
      </c>
      <c r="F51" s="5">
        <v>2109.1</v>
      </c>
      <c r="G51" s="5"/>
      <c r="H51" s="44">
        <f t="shared" si="2"/>
        <v>30</v>
      </c>
      <c r="I51" s="13">
        <v>1.265</v>
      </c>
    </row>
    <row r="52" spans="1:9" ht="18" customHeight="1" thickBot="1">
      <c r="A52" s="22" t="s">
        <v>80</v>
      </c>
      <c r="B52" s="4"/>
      <c r="C52" s="4">
        <v>26</v>
      </c>
      <c r="D52" s="23" t="s">
        <v>19</v>
      </c>
      <c r="E52" s="5">
        <v>24</v>
      </c>
      <c r="F52" s="24">
        <v>1431</v>
      </c>
      <c r="G52" s="5"/>
      <c r="H52" s="44">
        <f t="shared" si="2"/>
        <v>24</v>
      </c>
      <c r="I52" s="13">
        <v>1.265</v>
      </c>
    </row>
    <row r="53" spans="1:9" ht="17.25" customHeight="1" hidden="1" thickBot="1">
      <c r="A53" s="31" t="s">
        <v>7</v>
      </c>
      <c r="B53" s="19">
        <f>SUM(B54:B56)</f>
        <v>0</v>
      </c>
      <c r="C53" s="19">
        <f>SUM(C54:C56)</f>
        <v>0</v>
      </c>
      <c r="D53" s="31" t="s">
        <v>19</v>
      </c>
      <c r="E53" s="19">
        <f>SUM(E54:E56)</f>
        <v>0</v>
      </c>
      <c r="F53" s="19"/>
      <c r="G53" s="19"/>
      <c r="H53" s="32"/>
      <c r="I53" s="13">
        <v>1.265</v>
      </c>
    </row>
    <row r="54" spans="1:9" ht="17.25" customHeight="1" hidden="1" thickBot="1">
      <c r="A54" s="33" t="s">
        <v>8</v>
      </c>
      <c r="B54" s="4"/>
      <c r="C54" s="4"/>
      <c r="D54" s="23" t="s">
        <v>19</v>
      </c>
      <c r="E54" s="5"/>
      <c r="F54" s="5"/>
      <c r="G54" s="5"/>
      <c r="H54" s="34"/>
      <c r="I54" s="13">
        <v>1.265</v>
      </c>
    </row>
    <row r="55" spans="1:9" ht="17.25" customHeight="1" hidden="1" thickBot="1">
      <c r="A55" s="35" t="s">
        <v>12</v>
      </c>
      <c r="B55" s="4"/>
      <c r="C55" s="4"/>
      <c r="D55" s="23" t="s">
        <v>19</v>
      </c>
      <c r="E55" s="5"/>
      <c r="F55" s="5"/>
      <c r="G55" s="5"/>
      <c r="H55" s="34"/>
      <c r="I55" s="13">
        <v>1.265</v>
      </c>
    </row>
    <row r="56" spans="1:9" ht="17.25" customHeight="1" hidden="1" thickBot="1">
      <c r="A56" s="35" t="s">
        <v>4</v>
      </c>
      <c r="B56" s="4"/>
      <c r="C56" s="4"/>
      <c r="D56" s="23" t="s">
        <v>19</v>
      </c>
      <c r="E56" s="5"/>
      <c r="F56" s="5"/>
      <c r="G56" s="5"/>
      <c r="H56" s="34"/>
      <c r="I56" s="13">
        <v>1.265</v>
      </c>
    </row>
    <row r="57" spans="1:9" ht="17.25" customHeight="1" hidden="1" thickBot="1">
      <c r="A57" s="36" t="s">
        <v>23</v>
      </c>
      <c r="B57" s="4">
        <f>SUM(B58:B66)</f>
        <v>0</v>
      </c>
      <c r="C57" s="4">
        <f>SUM(C58:C66)</f>
        <v>0</v>
      </c>
      <c r="D57" s="31" t="s">
        <v>19</v>
      </c>
      <c r="E57" s="19">
        <f>SUM(E58:E66)</f>
        <v>222</v>
      </c>
      <c r="F57" s="19"/>
      <c r="G57" s="19">
        <f>SUM(G58:G66)</f>
        <v>0</v>
      </c>
      <c r="H57" s="19">
        <f>SUM(H58:H66)</f>
        <v>222</v>
      </c>
      <c r="I57" s="13">
        <v>1.265</v>
      </c>
    </row>
    <row r="58" spans="1:9" ht="17.25" customHeight="1" thickBot="1">
      <c r="A58" s="22" t="s">
        <v>81</v>
      </c>
      <c r="B58" s="4"/>
      <c r="C58" s="4"/>
      <c r="D58" s="23" t="s">
        <v>19</v>
      </c>
      <c r="E58" s="5">
        <v>63</v>
      </c>
      <c r="F58" s="5">
        <v>3211.9</v>
      </c>
      <c r="G58" s="5"/>
      <c r="H58" s="34">
        <f>E58+G58</f>
        <v>63</v>
      </c>
      <c r="I58" s="13">
        <v>1.265</v>
      </c>
    </row>
    <row r="59" spans="1:9" ht="16.5" customHeight="1" hidden="1" thickBot="1">
      <c r="A59" s="22" t="s">
        <v>9</v>
      </c>
      <c r="B59" s="4"/>
      <c r="C59" s="4"/>
      <c r="D59" s="23" t="s">
        <v>19</v>
      </c>
      <c r="E59" s="5"/>
      <c r="F59" s="5"/>
      <c r="G59" s="5"/>
      <c r="H59" s="34">
        <f aca="true" t="shared" si="3" ref="H59:H66">E59+G59</f>
        <v>0</v>
      </c>
      <c r="I59" s="13">
        <v>1.265</v>
      </c>
    </row>
    <row r="60" spans="1:9" ht="17.25" customHeight="1" thickBot="1">
      <c r="A60" s="22" t="s">
        <v>82</v>
      </c>
      <c r="B60" s="4"/>
      <c r="C60" s="4"/>
      <c r="D60" s="23" t="s">
        <v>19</v>
      </c>
      <c r="E60" s="5">
        <v>8</v>
      </c>
      <c r="F60" s="5">
        <v>659.5</v>
      </c>
      <c r="G60" s="5"/>
      <c r="H60" s="34">
        <f t="shared" si="3"/>
        <v>8</v>
      </c>
      <c r="I60" s="13">
        <v>1.265</v>
      </c>
    </row>
    <row r="61" spans="1:9" ht="32.25" thickBot="1">
      <c r="A61" s="22" t="s">
        <v>83</v>
      </c>
      <c r="B61" s="4"/>
      <c r="C61" s="4"/>
      <c r="D61" s="23" t="s">
        <v>19</v>
      </c>
      <c r="E61" s="5">
        <v>35</v>
      </c>
      <c r="F61" s="24">
        <v>1694</v>
      </c>
      <c r="G61" s="5"/>
      <c r="H61" s="34">
        <f t="shared" si="3"/>
        <v>35</v>
      </c>
      <c r="I61" s="13">
        <v>1.265</v>
      </c>
    </row>
    <row r="62" spans="1:9" ht="17.25" customHeight="1" thickBot="1">
      <c r="A62" s="22" t="s">
        <v>84</v>
      </c>
      <c r="B62" s="4"/>
      <c r="C62" s="4"/>
      <c r="D62" s="23" t="s">
        <v>19</v>
      </c>
      <c r="E62" s="5">
        <v>23</v>
      </c>
      <c r="F62" s="5">
        <v>889.7</v>
      </c>
      <c r="G62" s="5"/>
      <c r="H62" s="34">
        <f t="shared" si="3"/>
        <v>23</v>
      </c>
      <c r="I62" s="13">
        <v>1.265</v>
      </c>
    </row>
    <row r="63" spans="1:9" ht="17.25" customHeight="1" thickBot="1">
      <c r="A63" s="22" t="s">
        <v>85</v>
      </c>
      <c r="B63" s="4"/>
      <c r="C63" s="4"/>
      <c r="D63" s="23" t="s">
        <v>19</v>
      </c>
      <c r="E63" s="5">
        <v>57</v>
      </c>
      <c r="F63" s="24">
        <v>1930.5</v>
      </c>
      <c r="G63" s="5"/>
      <c r="H63" s="34">
        <f t="shared" si="3"/>
        <v>57</v>
      </c>
      <c r="I63" s="13">
        <v>1.265</v>
      </c>
    </row>
    <row r="64" spans="1:9" ht="15" customHeight="1" thickBot="1">
      <c r="A64" s="22" t="s">
        <v>86</v>
      </c>
      <c r="B64" s="4"/>
      <c r="C64" s="4"/>
      <c r="D64" s="23" t="s">
        <v>19</v>
      </c>
      <c r="E64" s="5">
        <v>8</v>
      </c>
      <c r="F64" s="5">
        <v>475.2</v>
      </c>
      <c r="G64" s="5"/>
      <c r="H64" s="34">
        <f t="shared" si="3"/>
        <v>8</v>
      </c>
      <c r="I64" s="13">
        <v>1.265</v>
      </c>
    </row>
    <row r="65" spans="1:9" ht="17.25" customHeight="1" thickBot="1">
      <c r="A65" s="22" t="s">
        <v>87</v>
      </c>
      <c r="B65" s="4"/>
      <c r="C65" s="4"/>
      <c r="D65" s="23" t="s">
        <v>19</v>
      </c>
      <c r="E65" s="5">
        <v>12</v>
      </c>
      <c r="F65" s="24">
        <v>719.7</v>
      </c>
      <c r="G65" s="5"/>
      <c r="H65" s="34">
        <f t="shared" si="3"/>
        <v>12</v>
      </c>
      <c r="I65" s="13">
        <v>1.265</v>
      </c>
    </row>
    <row r="66" spans="1:9" ht="17.25" customHeight="1" thickBot="1">
      <c r="A66" s="22" t="s">
        <v>88</v>
      </c>
      <c r="B66" s="4"/>
      <c r="C66" s="4"/>
      <c r="D66" s="23" t="s">
        <v>19</v>
      </c>
      <c r="E66" s="5">
        <v>16</v>
      </c>
      <c r="F66" s="5">
        <v>1546.9</v>
      </c>
      <c r="G66" s="5"/>
      <c r="H66" s="34">
        <f t="shared" si="3"/>
        <v>16</v>
      </c>
      <c r="I66" s="13">
        <v>1.265</v>
      </c>
    </row>
    <row r="67" spans="1:9" ht="15.75" customHeight="1" thickBot="1">
      <c r="A67" s="36" t="s">
        <v>24</v>
      </c>
      <c r="B67" s="4">
        <f>B68</f>
        <v>0</v>
      </c>
      <c r="C67" s="4">
        <f>C68</f>
        <v>0</v>
      </c>
      <c r="D67" s="31" t="s">
        <v>19</v>
      </c>
      <c r="E67" s="19">
        <f>E68</f>
        <v>73</v>
      </c>
      <c r="F67" s="19">
        <f>F68</f>
        <v>5486.2</v>
      </c>
      <c r="G67" s="19">
        <f>G68</f>
        <v>29</v>
      </c>
      <c r="H67" s="19">
        <f>H68</f>
        <v>102</v>
      </c>
      <c r="I67" s="13">
        <v>1.265</v>
      </c>
    </row>
    <row r="68" spans="1:9" ht="32.25" thickBot="1">
      <c r="A68" s="22" t="s">
        <v>25</v>
      </c>
      <c r="B68" s="4"/>
      <c r="C68" s="4"/>
      <c r="D68" s="23" t="s">
        <v>19</v>
      </c>
      <c r="E68" s="5">
        <v>73</v>
      </c>
      <c r="F68" s="5">
        <v>5486.2</v>
      </c>
      <c r="G68" s="5">
        <v>29</v>
      </c>
      <c r="H68" s="34">
        <f>E68+G68</f>
        <v>102</v>
      </c>
      <c r="I68" s="13">
        <v>1.265</v>
      </c>
    </row>
    <row r="69" spans="1:9" ht="17.25" customHeight="1" thickBot="1">
      <c r="A69" s="37" t="s">
        <v>27</v>
      </c>
      <c r="B69" s="4"/>
      <c r="C69" s="4"/>
      <c r="D69" s="31" t="s">
        <v>14</v>
      </c>
      <c r="E69" s="19">
        <f>SUM(E71:E71)</f>
        <v>58</v>
      </c>
      <c r="F69" s="19">
        <f>F71</f>
        <v>3284.2</v>
      </c>
      <c r="G69" s="19">
        <f>SUM(G71:G71)</f>
        <v>0</v>
      </c>
      <c r="H69" s="19">
        <f>E69+G69</f>
        <v>58</v>
      </c>
      <c r="I69" s="13">
        <v>1.265</v>
      </c>
    </row>
    <row r="70" spans="1:9" ht="14.25" customHeight="1" thickBot="1">
      <c r="A70" s="38" t="s">
        <v>13</v>
      </c>
      <c r="B70" s="39" t="s">
        <v>14</v>
      </c>
      <c r="C70" s="40" t="e">
        <f>#REF!+C71</f>
        <v>#REF!</v>
      </c>
      <c r="D70" s="39" t="s">
        <v>14</v>
      </c>
      <c r="E70" s="19">
        <f>SUM(E71:E71)</f>
        <v>58</v>
      </c>
      <c r="F70" s="19">
        <f>F71</f>
        <v>3284.2</v>
      </c>
      <c r="G70" s="4"/>
      <c r="H70" s="19">
        <f>E70+G70</f>
        <v>58</v>
      </c>
      <c r="I70" s="13">
        <v>1.265</v>
      </c>
    </row>
    <row r="71" spans="1:9" ht="14.25" customHeight="1" thickBot="1">
      <c r="A71" s="41" t="s">
        <v>20</v>
      </c>
      <c r="B71" s="42" t="s">
        <v>14</v>
      </c>
      <c r="C71" s="43" t="s">
        <v>15</v>
      </c>
      <c r="D71" s="42" t="s">
        <v>14</v>
      </c>
      <c r="E71" s="5">
        <v>58</v>
      </c>
      <c r="F71" s="5">
        <v>3284.2</v>
      </c>
      <c r="G71" s="4"/>
      <c r="H71" s="19">
        <f>E71+G71</f>
        <v>58</v>
      </c>
      <c r="I71" s="13">
        <v>1.265</v>
      </c>
    </row>
    <row r="73" spans="1:8" ht="36" customHeight="1">
      <c r="A73" s="77" t="s">
        <v>92</v>
      </c>
      <c r="B73" s="77"/>
      <c r="C73" s="77"/>
      <c r="D73" s="77"/>
      <c r="E73" s="77"/>
      <c r="F73" s="77"/>
      <c r="G73" s="77"/>
      <c r="H73" s="77"/>
    </row>
  </sheetData>
  <sheetProtection/>
  <mergeCells count="17">
    <mergeCell ref="A2:H2"/>
    <mergeCell ref="A3:H3"/>
    <mergeCell ref="A4:H4"/>
    <mergeCell ref="A6:A9"/>
    <mergeCell ref="D6:D9"/>
    <mergeCell ref="E6:E9"/>
    <mergeCell ref="G6:G9"/>
    <mergeCell ref="H7:H9"/>
    <mergeCell ref="A73:H73"/>
    <mergeCell ref="I7:I9"/>
    <mergeCell ref="A10:A12"/>
    <mergeCell ref="D10:D12"/>
    <mergeCell ref="E10:G10"/>
    <mergeCell ref="H10:H12"/>
    <mergeCell ref="E11:E12"/>
    <mergeCell ref="F11:F12"/>
    <mergeCell ref="G11:G12"/>
  </mergeCells>
  <printOptions/>
  <pageMargins left="0.2" right="0.15748031496062992" top="0.1968503937007874" bottom="0.22" header="0.1968503937007874" footer="0.2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Vlada</cp:lastModifiedBy>
  <cp:lastPrinted>2016-02-16T15:09:07Z</cp:lastPrinted>
  <dcterms:created xsi:type="dcterms:W3CDTF">2011-07-16T09:47:02Z</dcterms:created>
  <dcterms:modified xsi:type="dcterms:W3CDTF">2016-04-25T11:33:33Z</dcterms:modified>
  <cp:category/>
  <cp:version/>
  <cp:contentType/>
  <cp:contentStatus/>
</cp:coreProperties>
</file>